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ojan.karel\Desktop\"/>
    </mc:Choice>
  </mc:AlternateContent>
  <bookViews>
    <workbookView xWindow="120" yWindow="15" windowWidth="19035" windowHeight="12015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M12" i="1" l="1"/>
  <c r="L12" i="1"/>
  <c r="K12" i="1"/>
  <c r="K17" i="1" l="1"/>
  <c r="J16" i="1"/>
  <c r="J17" i="1" s="1"/>
  <c r="K16" i="1"/>
  <c r="L16" i="1"/>
  <c r="L17" i="1" s="1"/>
  <c r="M16" i="1"/>
  <c r="M17" i="1" s="1"/>
  <c r="J15" i="1"/>
  <c r="K15" i="1"/>
  <c r="L15" i="1"/>
  <c r="M15" i="1"/>
  <c r="J13" i="1"/>
  <c r="K13" i="1"/>
  <c r="L13" i="1"/>
  <c r="M13" i="1"/>
  <c r="J9" i="1"/>
  <c r="K9" i="1"/>
  <c r="L9" i="1"/>
  <c r="M9" i="1"/>
  <c r="M8" i="1"/>
  <c r="L8" i="1"/>
  <c r="K8" i="1"/>
  <c r="L5" i="1"/>
  <c r="M5" i="1"/>
  <c r="M4" i="1"/>
  <c r="L4" i="1"/>
  <c r="J5" i="1"/>
  <c r="K5" i="1"/>
  <c r="K4" i="1"/>
  <c r="I15" i="1"/>
  <c r="C16" i="1" l="1"/>
  <c r="D16" i="1"/>
  <c r="E16" i="1"/>
  <c r="F16" i="1"/>
  <c r="G16" i="1"/>
  <c r="H16" i="1"/>
  <c r="I16" i="1"/>
  <c r="I17" i="1" s="1"/>
  <c r="B16" i="1"/>
  <c r="C13" i="1"/>
  <c r="D13" i="1"/>
  <c r="E13" i="1"/>
  <c r="F13" i="1"/>
  <c r="G13" i="1"/>
  <c r="H13" i="1"/>
  <c r="I13" i="1"/>
  <c r="B13" i="1"/>
  <c r="C9" i="1"/>
  <c r="D9" i="1"/>
  <c r="E9" i="1"/>
  <c r="F9" i="1"/>
  <c r="G9" i="1"/>
  <c r="H9" i="1"/>
  <c r="I9" i="1"/>
  <c r="B9" i="1"/>
  <c r="C5" i="1"/>
  <c r="D5" i="1"/>
  <c r="E5" i="1"/>
  <c r="F5" i="1"/>
  <c r="G5" i="1"/>
  <c r="H5" i="1"/>
  <c r="I5" i="1"/>
  <c r="B5" i="1"/>
  <c r="B15" i="1" l="1"/>
  <c r="B17" i="1" s="1"/>
  <c r="C15" i="1"/>
  <c r="C17" i="1" s="1"/>
  <c r="D15" i="1"/>
  <c r="D17" i="1" s="1"/>
  <c r="E15" i="1"/>
  <c r="E17" i="1" s="1"/>
  <c r="F15" i="1"/>
  <c r="F17" i="1" s="1"/>
  <c r="G15" i="1"/>
  <c r="G17" i="1" s="1"/>
  <c r="H15" i="1" l="1"/>
  <c r="H17" i="1" s="1"/>
</calcChain>
</file>

<file path=xl/sharedStrings.xml><?xml version="1.0" encoding="utf-8"?>
<sst xmlns="http://schemas.openxmlformats.org/spreadsheetml/2006/main" count="12" uniqueCount="9">
  <si>
    <t>Délka opravených chodníků</t>
  </si>
  <si>
    <t>Poměr [%]</t>
  </si>
  <si>
    <t>Celková délka chodníků [m]</t>
  </si>
  <si>
    <t>Délka opravených vozovek [m]</t>
  </si>
  <si>
    <t>Celková délka vozovek [m]</t>
  </si>
  <si>
    <t>Délka opravných cyklostezek [m]</t>
  </si>
  <si>
    <t>Celková délka cyklostezek [m]</t>
  </si>
  <si>
    <t>Délka opravných komunikací celkem [m]</t>
  </si>
  <si>
    <t>Celková délka komunikací [m]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</si>
</sst>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3" fontId="0" fillId="0" borderId="0" xfId="0" applyNumberForma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7"/>
  <sheetViews>
    <sheetView tabSelected="1" workbookViewId="0">
      <selection activeCell="P16" sqref="P16"/>
    </sheetView>
  </sheetViews>
  <sheetFormatPr defaultRowHeight="15" x14ac:dyDescent="0.25"/>
  <cols>
    <col min="1" max="1" width="37.28515625" bestFit="1" customWidth="1"/>
  </cols>
  <sheetData>
    <row r="2" spans="1:13" x14ac:dyDescent="0.25">
      <c r="B2">
        <v>2008</v>
      </c>
      <c r="C2">
        <v>2009</v>
      </c>
      <c r="D2">
        <v>2010</v>
      </c>
      <c r="E2">
        <v>2011</v>
      </c>
      <c r="F2">
        <v>2012</v>
      </c>
      <c r="G2">
        <v>2013</v>
      </c>
      <c r="H2">
        <v>2014</v>
      </c>
      <c r="I2">
        <v>2015</v>
      </c>
      <c r="J2">
        <v>2016</v>
      </c>
      <c r="K2">
        <v>2017</v>
      </c>
      <c r="L2">
        <v>2018</v>
      </c>
      <c r="M2">
        <v>2019</v>
      </c>
    </row>
    <row r="3" spans="1:13" x14ac:dyDescent="0.25">
      <c r="A3" t="s">
        <v>0</v>
      </c>
      <c r="B3">
        <v>775</v>
      </c>
      <c r="C3">
        <v>345</v>
      </c>
      <c r="D3">
        <v>2234</v>
      </c>
      <c r="E3">
        <v>1115</v>
      </c>
      <c r="F3">
        <v>2289</v>
      </c>
      <c r="G3">
        <v>3108</v>
      </c>
      <c r="H3">
        <v>2903</v>
      </c>
      <c r="I3">
        <v>3284</v>
      </c>
      <c r="J3">
        <v>255</v>
      </c>
      <c r="K3">
        <v>403</v>
      </c>
      <c r="L3">
        <v>1200</v>
      </c>
      <c r="M3">
        <v>2375</v>
      </c>
    </row>
    <row r="4" spans="1:13" x14ac:dyDescent="0.25">
      <c r="A4" t="s">
        <v>2</v>
      </c>
      <c r="B4" s="1">
        <v>157491</v>
      </c>
      <c r="C4">
        <v>159312</v>
      </c>
      <c r="D4">
        <v>160905</v>
      </c>
      <c r="E4">
        <v>192988</v>
      </c>
      <c r="F4">
        <v>166150</v>
      </c>
      <c r="G4">
        <v>167579</v>
      </c>
      <c r="H4">
        <v>171856</v>
      </c>
      <c r="I4">
        <v>174997</v>
      </c>
      <c r="J4">
        <v>174997</v>
      </c>
      <c r="K4">
        <f>J4+201</f>
        <v>175198</v>
      </c>
      <c r="L4">
        <f>K4+1820</f>
        <v>177018</v>
      </c>
      <c r="M4">
        <f>L4+1400</f>
        <v>178418</v>
      </c>
    </row>
    <row r="5" spans="1:13" x14ac:dyDescent="0.25">
      <c r="A5" t="s">
        <v>1</v>
      </c>
      <c r="B5">
        <f>B3/(B4/100)</f>
        <v>0.49209161158415399</v>
      </c>
      <c r="C5">
        <f t="shared" ref="C5:M5" si="0">C3/(C4/100)</f>
        <v>0.21655619162398315</v>
      </c>
      <c r="D5">
        <f t="shared" si="0"/>
        <v>1.3883968801466704</v>
      </c>
      <c r="E5">
        <f t="shared" si="0"/>
        <v>0.57775612991481329</v>
      </c>
      <c r="F5">
        <f t="shared" si="0"/>
        <v>1.3776707794161902</v>
      </c>
      <c r="G5">
        <f t="shared" si="0"/>
        <v>1.8546476587161875</v>
      </c>
      <c r="H5">
        <f t="shared" si="0"/>
        <v>1.6892049157434132</v>
      </c>
      <c r="I5">
        <f t="shared" si="0"/>
        <v>1.8766035989188385</v>
      </c>
      <c r="J5">
        <f t="shared" si="0"/>
        <v>0.14571678371629226</v>
      </c>
      <c r="K5">
        <f t="shared" si="0"/>
        <v>0.23002545691160858</v>
      </c>
      <c r="L5">
        <f t="shared" si="0"/>
        <v>0.67789716300037284</v>
      </c>
      <c r="M5">
        <f t="shared" si="0"/>
        <v>1.3311437186830926</v>
      </c>
    </row>
    <row r="7" spans="1:13" x14ac:dyDescent="0.25">
      <c r="A7" t="s">
        <v>3</v>
      </c>
      <c r="B7">
        <v>1537</v>
      </c>
      <c r="C7">
        <v>760</v>
      </c>
      <c r="D7">
        <v>3744</v>
      </c>
      <c r="E7">
        <v>7309</v>
      </c>
      <c r="F7">
        <v>6104</v>
      </c>
      <c r="G7">
        <v>6935</v>
      </c>
      <c r="H7">
        <v>8122</v>
      </c>
      <c r="I7">
        <v>6207</v>
      </c>
      <c r="J7">
        <v>610</v>
      </c>
      <c r="K7">
        <v>710</v>
      </c>
      <c r="L7">
        <v>1730</v>
      </c>
      <c r="M7">
        <v>2130</v>
      </c>
    </row>
    <row r="8" spans="1:13" x14ac:dyDescent="0.25">
      <c r="A8" t="s">
        <v>4</v>
      </c>
      <c r="B8">
        <v>255013</v>
      </c>
      <c r="C8">
        <v>255143</v>
      </c>
      <c r="D8">
        <v>256144</v>
      </c>
      <c r="E8">
        <v>257832</v>
      </c>
      <c r="F8">
        <v>260508</v>
      </c>
      <c r="G8">
        <v>261267</v>
      </c>
      <c r="H8">
        <v>262761</v>
      </c>
      <c r="I8">
        <v>264788</v>
      </c>
      <c r="J8">
        <v>264788</v>
      </c>
      <c r="K8">
        <f>J8+160</f>
        <v>264948</v>
      </c>
      <c r="L8">
        <f>K8+650</f>
        <v>265598</v>
      </c>
      <c r="M8">
        <f>L8+800</f>
        <v>266398</v>
      </c>
    </row>
    <row r="9" spans="1:13" x14ac:dyDescent="0.25">
      <c r="A9" t="s">
        <v>1</v>
      </c>
      <c r="B9">
        <f>B7/(B8/100)</f>
        <v>0.60271437142420192</v>
      </c>
      <c r="C9">
        <f t="shared" ref="C9:N9" si="1">C7/(C8/100)</f>
        <v>0.29787217364379975</v>
      </c>
      <c r="D9">
        <f t="shared" si="1"/>
        <v>1.4616778062339932</v>
      </c>
      <c r="E9">
        <f t="shared" si="1"/>
        <v>2.8347916472741939</v>
      </c>
      <c r="F9">
        <f t="shared" si="1"/>
        <v>2.3431142229797168</v>
      </c>
      <c r="G9">
        <f t="shared" si="1"/>
        <v>2.6543727298127968</v>
      </c>
      <c r="H9">
        <f t="shared" si="1"/>
        <v>3.0910218791982067</v>
      </c>
      <c r="I9">
        <f t="shared" si="1"/>
        <v>2.3441394625134069</v>
      </c>
      <c r="J9">
        <f t="shared" si="1"/>
        <v>0.23037297762738493</v>
      </c>
      <c r="K9">
        <f t="shared" si="1"/>
        <v>0.26797711248999806</v>
      </c>
      <c r="L9">
        <f t="shared" si="1"/>
        <v>0.65136032650848275</v>
      </c>
      <c r="M9">
        <f t="shared" si="1"/>
        <v>0.79955555221886054</v>
      </c>
    </row>
    <row r="11" spans="1:13" x14ac:dyDescent="0.25">
      <c r="A11" t="s">
        <v>5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105</v>
      </c>
      <c r="I11">
        <v>0</v>
      </c>
      <c r="J11">
        <v>0</v>
      </c>
      <c r="K11">
        <v>0</v>
      </c>
      <c r="L11">
        <v>0</v>
      </c>
      <c r="M11">
        <v>0</v>
      </c>
    </row>
    <row r="12" spans="1:13" x14ac:dyDescent="0.25">
      <c r="A12" t="s">
        <v>6</v>
      </c>
      <c r="B12">
        <v>3435</v>
      </c>
      <c r="C12">
        <v>4755</v>
      </c>
      <c r="D12">
        <v>5046</v>
      </c>
      <c r="E12">
        <v>5046</v>
      </c>
      <c r="F12">
        <v>5436</v>
      </c>
      <c r="G12">
        <v>6375</v>
      </c>
      <c r="H12">
        <v>9681</v>
      </c>
      <c r="I12">
        <v>10998</v>
      </c>
      <c r="J12">
        <v>10998</v>
      </c>
      <c r="K12">
        <f>J12+985</f>
        <v>11983</v>
      </c>
      <c r="L12">
        <f>K12+0</f>
        <v>11983</v>
      </c>
      <c r="M12">
        <f>L12+3122</f>
        <v>15105</v>
      </c>
    </row>
    <row r="13" spans="1:13" x14ac:dyDescent="0.25">
      <c r="A13" t="s">
        <v>1</v>
      </c>
      <c r="B13">
        <f>B11/(B12/100)</f>
        <v>0</v>
      </c>
      <c r="C13">
        <f t="shared" ref="C13:M13" si="2">C11/(C12/100)</f>
        <v>0</v>
      </c>
      <c r="D13">
        <f t="shared" si="2"/>
        <v>0</v>
      </c>
      <c r="E13">
        <f t="shared" si="2"/>
        <v>0</v>
      </c>
      <c r="F13">
        <f t="shared" si="2"/>
        <v>0</v>
      </c>
      <c r="G13">
        <f t="shared" si="2"/>
        <v>0</v>
      </c>
      <c r="H13">
        <f t="shared" si="2"/>
        <v>1.0845986984815619</v>
      </c>
      <c r="I13">
        <f t="shared" si="2"/>
        <v>0</v>
      </c>
      <c r="J13">
        <f t="shared" si="2"/>
        <v>0</v>
      </c>
      <c r="K13">
        <f t="shared" si="2"/>
        <v>0</v>
      </c>
      <c r="L13">
        <f t="shared" si="2"/>
        <v>0</v>
      </c>
      <c r="M13">
        <f t="shared" si="2"/>
        <v>0</v>
      </c>
    </row>
    <row r="15" spans="1:13" x14ac:dyDescent="0.25">
      <c r="A15" t="s">
        <v>7</v>
      </c>
      <c r="B15">
        <f t="shared" ref="B15:G15" si="3">B3+B7+B11</f>
        <v>2312</v>
      </c>
      <c r="C15">
        <f t="shared" si="3"/>
        <v>1105</v>
      </c>
      <c r="D15">
        <f t="shared" si="3"/>
        <v>5978</v>
      </c>
      <c r="E15">
        <f t="shared" si="3"/>
        <v>8424</v>
      </c>
      <c r="F15">
        <f t="shared" si="3"/>
        <v>8393</v>
      </c>
      <c r="G15">
        <f t="shared" si="3"/>
        <v>10043</v>
      </c>
      <c r="H15">
        <f>H3+H7+H11</f>
        <v>11130</v>
      </c>
      <c r="I15">
        <f>I3+I7+I11</f>
        <v>9491</v>
      </c>
      <c r="J15">
        <f t="shared" ref="J15:M15" si="4">J3+J7+J11</f>
        <v>865</v>
      </c>
      <c r="K15">
        <f t="shared" si="4"/>
        <v>1113</v>
      </c>
      <c r="L15">
        <f t="shared" si="4"/>
        <v>2930</v>
      </c>
      <c r="M15">
        <f t="shared" si="4"/>
        <v>4505</v>
      </c>
    </row>
    <row r="16" spans="1:13" x14ac:dyDescent="0.25">
      <c r="A16" t="s">
        <v>8</v>
      </c>
      <c r="B16">
        <f>B4+B8+B12</f>
        <v>415939</v>
      </c>
      <c r="C16">
        <f t="shared" ref="C16:M16" si="5">C4+C8+C12</f>
        <v>419210</v>
      </c>
      <c r="D16">
        <f t="shared" si="5"/>
        <v>422095</v>
      </c>
      <c r="E16">
        <f t="shared" si="5"/>
        <v>455866</v>
      </c>
      <c r="F16">
        <f t="shared" si="5"/>
        <v>432094</v>
      </c>
      <c r="G16">
        <f t="shared" si="5"/>
        <v>435221</v>
      </c>
      <c r="H16">
        <f t="shared" si="5"/>
        <v>444298</v>
      </c>
      <c r="I16">
        <f t="shared" si="5"/>
        <v>450783</v>
      </c>
      <c r="J16">
        <f t="shared" si="5"/>
        <v>450783</v>
      </c>
      <c r="K16">
        <f t="shared" si="5"/>
        <v>452129</v>
      </c>
      <c r="L16">
        <f t="shared" si="5"/>
        <v>454599</v>
      </c>
      <c r="M16">
        <f t="shared" si="5"/>
        <v>459921</v>
      </c>
    </row>
    <row r="17" spans="1:13" x14ac:dyDescent="0.25">
      <c r="A17" t="s">
        <v>1</v>
      </c>
      <c r="B17">
        <f>B15/(B16/100)</f>
        <v>0.55585073772836879</v>
      </c>
      <c r="C17">
        <f t="shared" ref="C17:M17" si="6">C15/(C16/100)</f>
        <v>0.26359104029006941</v>
      </c>
      <c r="D17">
        <f t="shared" si="6"/>
        <v>1.4162688494296309</v>
      </c>
      <c r="E17">
        <f t="shared" si="6"/>
        <v>1.8479114476622518</v>
      </c>
      <c r="F17">
        <f t="shared" si="6"/>
        <v>1.9424014219128247</v>
      </c>
      <c r="G17">
        <f t="shared" si="6"/>
        <v>2.3075632839408025</v>
      </c>
      <c r="H17">
        <f t="shared" si="6"/>
        <v>2.5050754223516649</v>
      </c>
      <c r="I17">
        <f t="shared" si="6"/>
        <v>2.1054476322310292</v>
      </c>
      <c r="J17">
        <f t="shared" si="6"/>
        <v>0.19188833651668319</v>
      </c>
      <c r="K17">
        <f t="shared" si="6"/>
        <v>0.24616868194696648</v>
      </c>
      <c r="L17">
        <f t="shared" si="6"/>
        <v>0.64452407506395748</v>
      </c>
      <c r="M17">
        <f t="shared" si="6"/>
        <v>0.97951604732117037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Statutární město Jihlava</dc:creator>
  <cp:lastModifiedBy>TROJAN Karel Ing. Bc. Ph.D.</cp:lastModifiedBy>
  <dcterms:created xsi:type="dcterms:W3CDTF">2016-04-04T16:09:01Z</dcterms:created>
  <dcterms:modified xsi:type="dcterms:W3CDTF">2020-02-26T13:15:27Z</dcterms:modified>
</cp:coreProperties>
</file>