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8" yWindow="-108" windowWidth="19416" windowHeight="10416"/>
  </bookViews>
  <sheets>
    <sheet name="List1" sheetId="1" r:id="rId1"/>
  </sheets>
  <calcPr calcId="125725"/>
  <extLst xmlns:x15="http://schemas.microsoft.com/office/spreadsheetml/2010/11/main">
    <ext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1"/>
  <c r="D11"/>
  <c r="D4"/>
  <c r="D5"/>
  <c r="D6"/>
  <c r="D7"/>
  <c r="D8"/>
  <c r="D9"/>
  <c r="D10"/>
  <c r="D3"/>
  <c r="C17"/>
  <c r="C11"/>
</calcChain>
</file>

<file path=xl/sharedStrings.xml><?xml version="1.0" encoding="utf-8"?>
<sst xmlns="http://schemas.openxmlformats.org/spreadsheetml/2006/main" count="18" uniqueCount="16">
  <si>
    <t>BRO</t>
  </si>
  <si>
    <t>Plast</t>
  </si>
  <si>
    <t>Papír, lepenka, obaly</t>
  </si>
  <si>
    <t>Sklo</t>
  </si>
  <si>
    <t>Nápojové kartony (kompozitní obaly)</t>
  </si>
  <si>
    <t>Textil</t>
  </si>
  <si>
    <t>Jedlé oleje a tuky</t>
  </si>
  <si>
    <t>Kovy</t>
  </si>
  <si>
    <t>Celkem</t>
  </si>
  <si>
    <t>kg/osobu</t>
  </si>
  <si>
    <t>Produkce separ. odpadu 2019</t>
  </si>
  <si>
    <t>Produkce netříděného odpadu 2019</t>
  </si>
  <si>
    <t>směsný komunální odpad kód 200301</t>
  </si>
  <si>
    <t>Produkce odpadu tab.1 + tab.2</t>
  </si>
  <si>
    <t>$</t>
  </si>
  <si>
    <t>%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</si>
</sst>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2" xfId="0" applyFont="1" applyBorder="1"/>
    <xf numFmtId="4" fontId="0" fillId="0" borderId="3" xfId="0" applyNumberFormat="1" applyBorder="1"/>
    <xf numFmtId="4" fontId="0" fillId="0" borderId="4" xfId="0" applyNumberFormat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" fontId="0" fillId="0" borderId="9" xfId="0" applyNumberFormat="1" applyBorder="1"/>
    <xf numFmtId="0" fontId="1" fillId="0" borderId="1" xfId="0" applyFont="1" applyBorder="1"/>
    <xf numFmtId="4" fontId="1" fillId="0" borderId="10" xfId="0" applyNumberFormat="1" applyFont="1" applyBorder="1"/>
    <xf numFmtId="0" fontId="0" fillId="0" borderId="11" xfId="0" applyBorder="1"/>
    <xf numFmtId="4" fontId="1" fillId="0" borderId="11" xfId="0" applyNumberFormat="1" applyFont="1" applyBorder="1"/>
    <xf numFmtId="9" fontId="1" fillId="0" borderId="12" xfId="0" applyNumberFormat="1" applyFont="1" applyBorder="1" applyAlignment="1">
      <alignment horizontal="left"/>
    </xf>
    <xf numFmtId="0" fontId="2" fillId="0" borderId="0" xfId="0" applyFont="1"/>
    <xf numFmtId="2" fontId="0" fillId="0" borderId="0" xfId="0" applyNumberFormat="1"/>
    <xf numFmtId="2" fontId="0" fillId="0" borderId="13" xfId="0" applyNumberFormat="1" applyBorder="1"/>
    <xf numFmtId="2" fontId="0" fillId="0" borderId="7" xfId="0" applyNumberFormat="1" applyBorder="1"/>
    <xf numFmtId="2" fontId="0" fillId="0" borderId="6" xfId="0" applyNumberFormat="1" applyBorder="1"/>
    <xf numFmtId="0" fontId="3" fillId="0" borderId="5" xfId="0" applyFont="1" applyBorder="1" applyAlignment="1">
      <alignment horizontal="center"/>
    </xf>
    <xf numFmtId="2" fontId="1" fillId="0" borderId="13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Množství</a:t>
            </a:r>
            <a:r>
              <a:rPr lang="cs-CZ" baseline="0"/>
              <a:t> vytříděného odpadu na obyvatele v roce 2019 (kg)</a:t>
            </a:r>
            <a:endParaRPr lang="cs-CZ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col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Pt>
            <c:idx val="0"/>
            <c:spPr>
              <a:solidFill>
                <a:srgbClr val="FFFF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E6A4-40F8-B9A6-5E574C72423E}"/>
              </c:ext>
            </c:extLst>
          </c:dPt>
          <c:dPt>
            <c:idx val="2"/>
            <c:spPr>
              <a:solidFill>
                <a:schemeClr val="accent6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2-E6A4-40F8-B9A6-5E574C72423E}"/>
              </c:ext>
            </c:extLst>
          </c:dPt>
          <c:dPt>
            <c:idx val="3"/>
            <c:spPr>
              <a:solidFill>
                <a:srgbClr val="FFC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E6A4-40F8-B9A6-5E574C72423E}"/>
              </c:ext>
            </c:extLst>
          </c:dPt>
          <c:dPt>
            <c:idx val="4"/>
            <c:spPr>
              <a:solidFill>
                <a:srgbClr val="FF0000"/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6-E6A4-40F8-B9A6-5E574C72423E}"/>
              </c:ext>
            </c:extLst>
          </c:dPt>
          <c:dPt>
            <c:idx val="6"/>
            <c:spPr>
              <a:solidFill>
                <a:schemeClr val="bg2">
                  <a:lumMod val="75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4-E6A4-40F8-B9A6-5E574C72423E}"/>
              </c:ext>
            </c:extLst>
          </c:dPt>
          <c:dPt>
            <c:idx val="7"/>
            <c:spPr>
              <a:solidFill>
                <a:schemeClr val="accent4">
                  <a:lumMod val="50000"/>
                </a:schemeClr>
              </a:solidFill>
              <a:ln>
                <a:noFill/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E6A4-40F8-B9A6-5E574C72423E}"/>
              </c:ext>
            </c:extLst>
          </c:dPt>
          <c:cat>
            <c:strRef>
              <c:f>List1!$B$3:$B$10</c:f>
              <c:strCache>
                <c:ptCount val="8"/>
                <c:pt idx="0">
                  <c:v>Plast</c:v>
                </c:pt>
                <c:pt idx="1">
                  <c:v>Papír, lepenka, obaly</c:v>
                </c:pt>
                <c:pt idx="2">
                  <c:v>Sklo</c:v>
                </c:pt>
                <c:pt idx="3">
                  <c:v>Nápojové kartony (kompozitní obaly)</c:v>
                </c:pt>
                <c:pt idx="4">
                  <c:v>Textil</c:v>
                </c:pt>
                <c:pt idx="5">
                  <c:v>Jedlé oleje a tuky</c:v>
                </c:pt>
                <c:pt idx="6">
                  <c:v>Kovy</c:v>
                </c:pt>
                <c:pt idx="7">
                  <c:v>BRO</c:v>
                </c:pt>
              </c:strCache>
            </c:strRef>
          </c:cat>
          <c:val>
            <c:numRef>
              <c:f>List1!$C$3:$C$10</c:f>
              <c:numCache>
                <c:formatCode>#,##0.00</c:formatCode>
                <c:ptCount val="8"/>
                <c:pt idx="0">
                  <c:v>9.3858817955702936</c:v>
                </c:pt>
                <c:pt idx="1">
                  <c:v>11.349721662916025</c:v>
                </c:pt>
                <c:pt idx="2">
                  <c:v>11.75679260926211</c:v>
                </c:pt>
                <c:pt idx="3">
                  <c:v>0.60602866279758383</c:v>
                </c:pt>
                <c:pt idx="4">
                  <c:v>2.0362430415729005</c:v>
                </c:pt>
                <c:pt idx="5">
                  <c:v>2.285917327963994E-2</c:v>
                </c:pt>
                <c:pt idx="6">
                  <c:v>1.8618974298235225</c:v>
                </c:pt>
                <c:pt idx="7">
                  <c:v>31.69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6A4-40F8-B9A6-5E574C72423E}"/>
            </c:ext>
          </c:extLst>
        </c:ser>
        <c:gapWidth val="219"/>
        <c:axId val="114650112"/>
        <c:axId val="114660096"/>
      </c:barChart>
      <c:catAx>
        <c:axId val="114650112"/>
        <c:scaling>
          <c:orientation val="minMax"/>
        </c:scaling>
        <c:axPos val="b"/>
        <c:numFmt formatCode="General" sourceLinked="0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4660096"/>
        <c:crosses val="autoZero"/>
        <c:auto val="1"/>
        <c:lblAlgn val="ctr"/>
        <c:lblOffset val="100"/>
      </c:catAx>
      <c:valAx>
        <c:axId val="114660096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146501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</c:chart>
  <c:spPr>
    <a:gradFill>
      <a:gsLst>
        <a:gs pos="0">
          <a:schemeClr val="accent1">
            <a:lumMod val="5000"/>
            <a:lumOff val="95000"/>
          </a:schemeClr>
        </a:gs>
        <a:gs pos="74000">
          <a:schemeClr val="accent1">
            <a:lumMod val="45000"/>
            <a:lumOff val="55000"/>
          </a:schemeClr>
        </a:gs>
        <a:gs pos="83000">
          <a:schemeClr val="accent1">
            <a:lumMod val="45000"/>
            <a:lumOff val="55000"/>
          </a:schemeClr>
        </a:gs>
        <a:gs pos="100000">
          <a:schemeClr val="accent1">
            <a:lumMod val="30000"/>
            <a:lumOff val="70000"/>
          </a:schemeClr>
        </a:gs>
      </a:gsLst>
      <a:lin ang="5400000" scaled="1"/>
    </a:gradFill>
    <a:ln w="12700" cap="flat" cmpd="sng" algn="ctr">
      <a:solidFill>
        <a:schemeClr val="bg2">
          <a:lumMod val="2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0000000000000029" r="0.70000000000000029" t="0.78740157499999996" header="0.30000000000000016" footer="0.30000000000000016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228600</xdr:colOff>
      <xdr:row>1</xdr:row>
      <xdr:rowOff>45720</xdr:rowOff>
    </xdr:from>
    <xdr:to>
      <xdr:col>12</xdr:col>
      <xdr:colOff>396240</xdr:colOff>
      <xdr:row>16</xdr:row>
      <xdr:rowOff>45720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2"/>
  <sheetViews>
    <sheetView tabSelected="1" workbookViewId="0">
      <selection activeCell="G23" sqref="G23"/>
    </sheetView>
  </sheetViews>
  <sheetFormatPr defaultRowHeight="14.4"/>
  <cols>
    <col min="2" max="2" width="32.5546875" bestFit="1" customWidth="1"/>
    <col min="3" max="3" width="11.5546875" bestFit="1" customWidth="1"/>
    <col min="4" max="4" width="7.88671875" customWidth="1"/>
    <col min="8" max="8" width="9.88671875" bestFit="1" customWidth="1"/>
    <col min="10" max="10" width="11.21875" bestFit="1" customWidth="1"/>
  </cols>
  <sheetData>
    <row r="1" spans="2:5" ht="15" thickBot="1"/>
    <row r="2" spans="2:5" ht="15" thickBot="1">
      <c r="B2" s="4" t="s">
        <v>10</v>
      </c>
      <c r="C2" s="1" t="s">
        <v>9</v>
      </c>
      <c r="D2" s="19" t="s">
        <v>15</v>
      </c>
    </row>
    <row r="3" spans="2:5" ht="15" thickTop="1">
      <c r="B3" s="5" t="s">
        <v>1</v>
      </c>
      <c r="C3" s="2">
        <v>9.3858817955702936</v>
      </c>
      <c r="D3" s="18">
        <f>C3/C$18</f>
        <v>3.1770239297194913</v>
      </c>
    </row>
    <row r="4" spans="2:5">
      <c r="B4" s="6" t="s">
        <v>2</v>
      </c>
      <c r="C4" s="3">
        <v>11.349721662916025</v>
      </c>
      <c r="D4" s="17">
        <f t="shared" ref="D4:D11" si="0">C4/C$18</f>
        <v>3.8417634170246844</v>
      </c>
    </row>
    <row r="5" spans="2:5">
      <c r="B5" s="6" t="s">
        <v>3</v>
      </c>
      <c r="C5" s="3">
        <v>11.75679260926211</v>
      </c>
      <c r="D5" s="17">
        <f t="shared" si="0"/>
        <v>3.9795527228995398</v>
      </c>
    </row>
    <row r="6" spans="2:5">
      <c r="B6" s="6" t="s">
        <v>4</v>
      </c>
      <c r="C6" s="3">
        <v>0.60602866279758383</v>
      </c>
      <c r="D6" s="17">
        <f t="shared" si="0"/>
        <v>0.20513443549997762</v>
      </c>
    </row>
    <row r="7" spans="2:5">
      <c r="B7" s="6" t="s">
        <v>5</v>
      </c>
      <c r="C7" s="3">
        <v>2.0362430415729005</v>
      </c>
      <c r="D7" s="17">
        <f t="shared" si="0"/>
        <v>0.68924721307006753</v>
      </c>
    </row>
    <row r="8" spans="2:5">
      <c r="B8" s="6" t="s">
        <v>6</v>
      </c>
      <c r="C8" s="3">
        <v>2.285917327963994E-2</v>
      </c>
      <c r="D8" s="17">
        <f t="shared" si="0"/>
        <v>7.7375937716683951E-3</v>
      </c>
    </row>
    <row r="9" spans="2:5">
      <c r="B9" s="6" t="s">
        <v>7</v>
      </c>
      <c r="C9" s="3">
        <v>1.8618974298235225</v>
      </c>
      <c r="D9" s="17">
        <f t="shared" si="0"/>
        <v>0.63023302637630663</v>
      </c>
    </row>
    <row r="10" spans="2:5" ht="15" thickBot="1">
      <c r="B10" s="7" t="s">
        <v>0</v>
      </c>
      <c r="C10" s="8">
        <v>31.69</v>
      </c>
      <c r="D10" s="16">
        <f t="shared" si="0"/>
        <v>10.726737298175541</v>
      </c>
    </row>
    <row r="11" spans="2:5" ht="15" thickBot="1">
      <c r="B11" s="9" t="s">
        <v>8</v>
      </c>
      <c r="C11" s="10">
        <f>SUM(C3:C10)</f>
        <v>68.709424375222085</v>
      </c>
      <c r="D11" s="20">
        <f t="shared" si="0"/>
        <v>23.257429636537282</v>
      </c>
      <c r="E11" s="15"/>
    </row>
    <row r="13" spans="2:5" ht="15" thickBot="1"/>
    <row r="14" spans="2:5" ht="15" thickBot="1">
      <c r="B14" s="4" t="s">
        <v>11</v>
      </c>
      <c r="C14" s="1" t="s">
        <v>9</v>
      </c>
      <c r="D14" s="19" t="s">
        <v>15</v>
      </c>
    </row>
    <row r="15" spans="2:5" ht="15.6" thickTop="1" thickBot="1">
      <c r="B15" s="11" t="s">
        <v>12</v>
      </c>
      <c r="C15" s="12">
        <v>226.72</v>
      </c>
      <c r="D15" s="20">
        <f>C15/C18</f>
        <v>76.742375520427856</v>
      </c>
    </row>
    <row r="16" spans="2:5" ht="15" thickBot="1"/>
    <row r="17" spans="2:4" ht="15" thickBot="1">
      <c r="B17" s="9" t="s">
        <v>13</v>
      </c>
      <c r="C17" s="10">
        <f>C11+C15</f>
        <v>295.42942437522208</v>
      </c>
    </row>
    <row r="18" spans="2:4" ht="15" thickBot="1">
      <c r="B18" s="13">
        <v>0.01</v>
      </c>
      <c r="C18" s="9">
        <v>2.9542999999999999</v>
      </c>
    </row>
    <row r="22" spans="2:4">
      <c r="D22" s="14" t="s">
        <v>14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paja</dc:creator>
  <cp:lastModifiedBy>pberanova</cp:lastModifiedBy>
  <dcterms:created xsi:type="dcterms:W3CDTF">2020-04-14T07:03:43Z</dcterms:created>
  <dcterms:modified xsi:type="dcterms:W3CDTF">2020-04-15T07:00:46Z</dcterms:modified>
</cp:coreProperties>
</file>