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2016" sheetId="1" r:id="rId1"/>
    <sheet name="2017" sheetId="2" r:id="rId2"/>
    <sheet name="2018" sheetId="3" r:id="rId3"/>
  </sheets>
  <calcPr calcId="145621"/>
</workbook>
</file>

<file path=xl/calcChain.xml><?xml version="1.0" encoding="utf-8"?>
<calcChain xmlns="http://schemas.openxmlformats.org/spreadsheetml/2006/main">
  <c r="F145" i="1" l="1"/>
  <c r="F140" i="1"/>
  <c r="F130" i="1"/>
  <c r="F117" i="1"/>
  <c r="F106" i="1"/>
  <c r="F88" i="1"/>
  <c r="F73" i="1"/>
  <c r="F4" i="1"/>
  <c r="F150" i="1" s="1"/>
  <c r="E160" i="3" l="1"/>
  <c r="E148" i="3"/>
  <c r="E125" i="3"/>
  <c r="E113" i="3"/>
  <c r="E98" i="3"/>
  <c r="E92" i="3"/>
  <c r="E80" i="3"/>
  <c r="E72" i="3"/>
  <c r="E44" i="3"/>
  <c r="E5" i="3"/>
  <c r="E162" i="3" s="1"/>
  <c r="F196" i="2" l="1"/>
  <c r="F186" i="2"/>
  <c r="F179" i="2"/>
  <c r="F167" i="2"/>
  <c r="F152" i="2"/>
  <c r="F123" i="2"/>
  <c r="F85" i="2"/>
</calcChain>
</file>

<file path=xl/sharedStrings.xml><?xml version="1.0" encoding="utf-8"?>
<sst xmlns="http://schemas.openxmlformats.org/spreadsheetml/2006/main" count="1747" uniqueCount="483">
  <si>
    <t>PŘÍSPĚVKY,DOTACE A DARY V r.2017</t>
  </si>
  <si>
    <t>Poskytnuté dotace</t>
  </si>
  <si>
    <t>Příjemce dotace - účel</t>
  </si>
  <si>
    <t>příspěvek,</t>
  </si>
  <si>
    <t xml:space="preserve"> § / pol. </t>
  </si>
  <si>
    <t>podpis</t>
  </si>
  <si>
    <t>částka</t>
  </si>
  <si>
    <t>dotace,dar</t>
  </si>
  <si>
    <t>Blok I.A. - poskytnuté dotace</t>
  </si>
  <si>
    <t>celkem dotace 14 132 800,-  +  dary  50 000,-</t>
  </si>
  <si>
    <t>Hotelová škola Světlá a SOŠ řemesel VM</t>
  </si>
  <si>
    <t xml:space="preserve">dotace </t>
  </si>
  <si>
    <t>3122/5339</t>
  </si>
  <si>
    <t>Stupka</t>
  </si>
  <si>
    <t>JUPITER club, s.r.o., VM - Velkomeziříčsko</t>
  </si>
  <si>
    <t>dotace</t>
  </si>
  <si>
    <t>3392/5213</t>
  </si>
  <si>
    <t>JUPITER club, s.r.o., VM - na činnost</t>
  </si>
  <si>
    <t>Horácký hokejový klub, VM - dospělí</t>
  </si>
  <si>
    <t>3419/5213</t>
  </si>
  <si>
    <t>FC Velké Meziříčí - dospělí</t>
  </si>
  <si>
    <t>SK8 Veké Meziříčí</t>
  </si>
  <si>
    <t>3419/5222</t>
  </si>
  <si>
    <t>Sportovní centrum VM - p. Salašová</t>
  </si>
  <si>
    <t>dar</t>
  </si>
  <si>
    <t>3419/5212</t>
  </si>
  <si>
    <t>Handicap Sport Club, VM - dospělí</t>
  </si>
  <si>
    <t>Handicap Sport Club, VM - mládež</t>
  </si>
  <si>
    <t>Horácký hokejový klub, VM - mládež</t>
  </si>
  <si>
    <t>FC Velké Meziříčí - mládež</t>
  </si>
  <si>
    <t>ČSS, z.s. Sportovně střelecký klub VM</t>
  </si>
  <si>
    <t>Stolní tenis VM - dospělí</t>
  </si>
  <si>
    <t>Malá kopaná VM - mládež</t>
  </si>
  <si>
    <t>Malá kopaná VM - dospělí</t>
  </si>
  <si>
    <t>Tělovýchovná jednota Spartak VM - dospělí</t>
  </si>
  <si>
    <t>Stolní tenis VM - mládež</t>
  </si>
  <si>
    <t>Tělovýchovná jednota Spartak VM - mládež</t>
  </si>
  <si>
    <t>BK Velké Meziříčí - mládež</t>
  </si>
  <si>
    <t>SK Sokol Lhotky - mládež</t>
  </si>
  <si>
    <t>Agility VM - dospělí</t>
  </si>
  <si>
    <t>Agility VM - mládež</t>
  </si>
  <si>
    <t>Tělocvičná jednota Sokol VM - dospělí</t>
  </si>
  <si>
    <t>Tělocvičná jednota Sokol VM - mládež</t>
  </si>
  <si>
    <t>SK Sokol Lhotky - dospělí</t>
  </si>
  <si>
    <t>Bratři v ringu, z.s. - mládež</t>
  </si>
  <si>
    <t>SKI KLUB VM - dospělí</t>
  </si>
  <si>
    <t>SKI KLUB VM - mládež</t>
  </si>
  <si>
    <t>TJ Březejc, z.s., Velké Meziříčí</t>
  </si>
  <si>
    <t>Krajská organizace ČSŽ Vysočina</t>
  </si>
  <si>
    <t>3429/5222</t>
  </si>
  <si>
    <t>Zachar, Stupka</t>
  </si>
  <si>
    <t>Asociace rodičů a přátel zdravotně postižených dětí</t>
  </si>
  <si>
    <t>3543/5222</t>
  </si>
  <si>
    <t>Muchová</t>
  </si>
  <si>
    <t>Svaz neslyšících a nedoslýchavých osob, VM</t>
  </si>
  <si>
    <t>Klub NADĚJE, VM</t>
  </si>
  <si>
    <t>Klub bechtěreviků ČR z.s.</t>
  </si>
  <si>
    <t>Základní organizace Svazu pos. civ. chor.</t>
  </si>
  <si>
    <t>Diecézní charita Brno - DOMÁCÍ HOSPIC</t>
  </si>
  <si>
    <t>3545/5223</t>
  </si>
  <si>
    <t>Domácí hospic Vysočina, Nové Město na Moravě</t>
  </si>
  <si>
    <t>Diecézní charita Brno - K-CENTRUM NOE TŘEBÍČ</t>
  </si>
  <si>
    <t>3549/5223</t>
  </si>
  <si>
    <t>Oblastní spolek ČČK Žďár n/Sázavou</t>
  </si>
  <si>
    <t>3599/5222</t>
  </si>
  <si>
    <t>Chaloupky o.p.s., školská zařízení</t>
  </si>
  <si>
    <t>3792/5221</t>
  </si>
  <si>
    <t>Zachar</t>
  </si>
  <si>
    <t>Občanská poradna Žďár n/Sázavou</t>
  </si>
  <si>
    <t>4312/5222</t>
  </si>
  <si>
    <t>Diecézní charita Brno - CENTRUM PREVENCE</t>
  </si>
  <si>
    <t>4329/5223</t>
  </si>
  <si>
    <t>Diecézní charita Brno - KOPRETINA</t>
  </si>
  <si>
    <t>Ječmínek, o.p.s., Žďár n/S.</t>
  </si>
  <si>
    <t>4333/5222</t>
  </si>
  <si>
    <t>Zdeňka Lancmanová</t>
  </si>
  <si>
    <t>4351/5212</t>
  </si>
  <si>
    <t>Diecézní charita Brno - OSOBNÍ ASISTENCE VM</t>
  </si>
  <si>
    <t>4351/5223</t>
  </si>
  <si>
    <t>Diecézní charita Brno - DENNÍ STACIONÁŘ NESA</t>
  </si>
  <si>
    <t>4356/5223</t>
  </si>
  <si>
    <t>Diecézní charita Brno - RANÁ PÉČE</t>
  </si>
  <si>
    <t>4371/5223</t>
  </si>
  <si>
    <t>Diecézní charita Brno - SOCIÁLNĚ AKVIZIČNÍ SLUŽBA</t>
  </si>
  <si>
    <t>Diecézní charita Brno - WELLMEZ</t>
  </si>
  <si>
    <t>4375/5223</t>
  </si>
  <si>
    <t>SH ČMS - Sbor dobrovolných hasičů, VM - dospělí</t>
  </si>
  <si>
    <t>5512/5222</t>
  </si>
  <si>
    <t>Švec</t>
  </si>
  <si>
    <t>SH ČMS - Sbor dobrovolných hasičů, VM - mládež</t>
  </si>
  <si>
    <t>SH ČMS - Sbor dobrovolných hasičů Lhotky - mládež</t>
  </si>
  <si>
    <t>SH ČMS - Sbor dobrovolných hasičů Lhotky - dospělí</t>
  </si>
  <si>
    <t>Handicap Sport Club VM - dospělí</t>
  </si>
  <si>
    <t>Tělovýchovná jednota Spartak VM dospělí</t>
  </si>
  <si>
    <t>SH ČMS - Sbor dobr. hasičů Mostiště</t>
  </si>
  <si>
    <t>Horácký hokejový klub VM - dospělí</t>
  </si>
  <si>
    <t>SKI KLUB Velké Meziříčí - dospělí</t>
  </si>
  <si>
    <t>Diecézní charita Brno - NESA</t>
  </si>
  <si>
    <t>A. Pólová - Novosady, přípojka k domu čp. 131</t>
  </si>
  <si>
    <t>2321/5493</t>
  </si>
  <si>
    <t xml:space="preserve">Stacionář Třebíč </t>
  </si>
  <si>
    <t>4356/5339</t>
  </si>
  <si>
    <t>p. Salašová - půlmaraton</t>
  </si>
  <si>
    <t>Útulek pro psy-dar na dostavbu (dm drogerie)</t>
  </si>
  <si>
    <t>příspěvek</t>
  </si>
  <si>
    <t>1014/6349</t>
  </si>
  <si>
    <t>Blok I. B. - poskytnuté dary</t>
  </si>
  <si>
    <t>Gymnázium-slavnostní otevření hřiště</t>
  </si>
  <si>
    <t>3121/5339</t>
  </si>
  <si>
    <t>Český svaz včelařů-na činnost ZO</t>
  </si>
  <si>
    <t>SKI KLUB Velké Meziříčí-osvětlení rozhledny</t>
  </si>
  <si>
    <t>JUPITER club-Vlast. a genealog.společnost</t>
  </si>
  <si>
    <t>BK VM - lezecké závody Big Boulder Games</t>
  </si>
  <si>
    <t>Sára Strnadová-snowboardcros</t>
  </si>
  <si>
    <t>3419/5492</t>
  </si>
  <si>
    <t>Zdrav.záchr.služba</t>
  </si>
  <si>
    <t>3533/5139</t>
  </si>
  <si>
    <t>David Martin-mezinár.fotb.turnaj</t>
  </si>
  <si>
    <t>3419/5493</t>
  </si>
  <si>
    <t>Pokorný Svatopluk-Abraham cup</t>
  </si>
  <si>
    <t>Todorov Milan-turnaj rekr.fotbalu</t>
  </si>
  <si>
    <t>BLOK II. - SVaK ŽĎÁRSKO příspěvky</t>
  </si>
  <si>
    <t>Vodovod U Tržiště</t>
  </si>
  <si>
    <t>inv.přísp.</t>
  </si>
  <si>
    <t>2310/6349</t>
  </si>
  <si>
    <t>Kozina</t>
  </si>
  <si>
    <t>161 571 ,00              7 002,00</t>
  </si>
  <si>
    <t>vodovod areál býv.TS Třebíčská</t>
  </si>
  <si>
    <t xml:space="preserve">30 000,00            640 000,00 </t>
  </si>
  <si>
    <t>vodovody-projekty</t>
  </si>
  <si>
    <t>vodovod Fr.Stránecké</t>
  </si>
  <si>
    <t>529 511,00             83 792,00</t>
  </si>
  <si>
    <t>vodovod Hornoměstská-Třebíčská</t>
  </si>
  <si>
    <t>vodovod Záviškova PD</t>
  </si>
  <si>
    <t>2310/5349</t>
  </si>
  <si>
    <t>zásobovací řad z VDJ Tři Kříže (PD)</t>
  </si>
  <si>
    <t>vodovod Vrchovecká</t>
  </si>
  <si>
    <t>vodovod Novosady</t>
  </si>
  <si>
    <t>vodovod Třebíčskká PD</t>
  </si>
  <si>
    <t>vodovod K Novému Světu PD</t>
  </si>
  <si>
    <t>vodovod k Novému Světu</t>
  </si>
  <si>
    <t>kanalizace U Tržiště</t>
  </si>
  <si>
    <t>2321/6349</t>
  </si>
  <si>
    <t>542 724,00            63 975,00</t>
  </si>
  <si>
    <t>kanalizace Nábřeží</t>
  </si>
  <si>
    <t>vsazení revizní šachty ul.Nábřeží</t>
  </si>
  <si>
    <t>areál býv.TS Třebíčská</t>
  </si>
  <si>
    <t>68 000,00                 1 262 000,00</t>
  </si>
  <si>
    <t>kanalizace-projekty</t>
  </si>
  <si>
    <t>kanalizace Třebíčská</t>
  </si>
  <si>
    <t>1 248 663,00         63 208,00</t>
  </si>
  <si>
    <t>kanalizace Fr.Stránecké</t>
  </si>
  <si>
    <t>1 556 740,00       113 467,00</t>
  </si>
  <si>
    <t>odkanalizování Hrbov-Svařenov</t>
  </si>
  <si>
    <t>kanalizace Hornoměstská-Třebíčská</t>
  </si>
  <si>
    <t>kanalizace Záviškova PD</t>
  </si>
  <si>
    <t>BLOK III. - PŘÍSPĚVKY NA PROVOZ PŘÍSPĚVKOVÝM ORGANIZACÍM</t>
  </si>
  <si>
    <t xml:space="preserve">Mateřská škola Velké Meziříčí </t>
  </si>
  <si>
    <t>přísp.na prov.</t>
  </si>
  <si>
    <t>3111/5331</t>
  </si>
  <si>
    <t xml:space="preserve">       +přeposlaná dotace na proj. "Zpět do přírody"</t>
  </si>
  <si>
    <t>3111/5336</t>
  </si>
  <si>
    <t xml:space="preserve">       +přeposlaná dotace na OP VVV</t>
  </si>
  <si>
    <t>31111/5336</t>
  </si>
  <si>
    <t xml:space="preserve">ZŠ Sokolovská </t>
  </si>
  <si>
    <t>3113/5331</t>
  </si>
  <si>
    <t>3113/5336</t>
  </si>
  <si>
    <t xml:space="preserve">ZŠ Oslavická </t>
  </si>
  <si>
    <t xml:space="preserve">ZŠ Školní </t>
  </si>
  <si>
    <t xml:space="preserve">ZŠ a MŠ Mostiště </t>
  </si>
  <si>
    <t xml:space="preserve">       +přeposlaná dotace na nový web</t>
  </si>
  <si>
    <t xml:space="preserve">ZŠ a MŠ Lhotky </t>
  </si>
  <si>
    <t xml:space="preserve">       +přeposlaná dotace na proj."V zdr.těle zdr.duch"</t>
  </si>
  <si>
    <t>DÓZA</t>
  </si>
  <si>
    <t>3421/5331</t>
  </si>
  <si>
    <t xml:space="preserve">      +přeposlaná dotace "Slavíme den dětí"</t>
  </si>
  <si>
    <t>3421/5336</t>
  </si>
  <si>
    <t xml:space="preserve">      +přeposlaná dotace "WEB 2016"</t>
  </si>
  <si>
    <t>Městská knihovna</t>
  </si>
  <si>
    <t>3314/5331</t>
  </si>
  <si>
    <t xml:space="preserve">       +přeposlaná dotace   VISK 3</t>
  </si>
  <si>
    <t>3314/5336</t>
  </si>
  <si>
    <t>Muzeum</t>
  </si>
  <si>
    <t>3315/5331</t>
  </si>
  <si>
    <t>Sociální služby města VM</t>
  </si>
  <si>
    <t>4351/5331</t>
  </si>
  <si>
    <t xml:space="preserve">      +přeposlaná dotace-peč.a odlehč.služba (Kraj)</t>
  </si>
  <si>
    <t>4351/5336</t>
  </si>
  <si>
    <t xml:space="preserve">      +přeposlaná dotace-zajišť.soc.služeb (MPSV)</t>
  </si>
  <si>
    <t>BLOK IV.  členské příspěvky svazům</t>
  </si>
  <si>
    <t>Svaz měst a obcí</t>
  </si>
  <si>
    <t>čl.příspěvek</t>
  </si>
  <si>
    <t>3639/5179</t>
  </si>
  <si>
    <t>Koruna Vysočiny</t>
  </si>
  <si>
    <t>Sdružení historických sídel Čech, Moravy a Slezska</t>
  </si>
  <si>
    <t>3639/5222</t>
  </si>
  <si>
    <t>Sdružení vlastníků obecních a soukromých lesů v ČR</t>
  </si>
  <si>
    <t>Sdružení obcí Vysočiny</t>
  </si>
  <si>
    <t>Národní síť zdravých měst ČR</t>
  </si>
  <si>
    <t>3639/5229</t>
  </si>
  <si>
    <t>Mikroregion Velkomeziříčsko,Bítešsko</t>
  </si>
  <si>
    <t>3639/5329</t>
  </si>
  <si>
    <t>Asociace Turistických informačních center</t>
  </si>
  <si>
    <t>2141/5179</t>
  </si>
  <si>
    <t>Celkem - sdružení a svazy</t>
  </si>
  <si>
    <t>Svaz vodovodů a kanalizací Žďársko</t>
  </si>
  <si>
    <t>2310/5329</t>
  </si>
  <si>
    <t>BLOK V. - Grant.program Zdravé město</t>
  </si>
  <si>
    <t>Far.sbor českobr.církve evang.-Večer s hostem 2017</t>
  </si>
  <si>
    <t>ZŠ Sokolovská - Kruh 2017</t>
  </si>
  <si>
    <t>3549/5331</t>
  </si>
  <si>
    <t>Junák-český skaut VM - Memoriál prof. Krejčího</t>
  </si>
  <si>
    <t>3549/5222</t>
  </si>
  <si>
    <t>Dóza,střed.volného času - Mrkni s mrkví</t>
  </si>
  <si>
    <t>MŠ VM - Sportujeme pro rad.</t>
  </si>
  <si>
    <t>Kynol.klub - Zdravě se psím parťákem</t>
  </si>
  <si>
    <t>Chaloupky o.p.s. - Zahrada místem pro každého</t>
  </si>
  <si>
    <t>3549/5221</t>
  </si>
  <si>
    <t>Soc.služby města VM - Aktivní stárnutí</t>
  </si>
  <si>
    <t>ZŠ Školní VM - Prevence s.-p. jevů</t>
  </si>
  <si>
    <t>BLOK VI. - Grant.program Kultura</t>
  </si>
  <si>
    <t>Tomáš Fleck -  FAJTFEST 2017</t>
  </si>
  <si>
    <t>3900/5212</t>
  </si>
  <si>
    <t>Muzikanti dětem, VM</t>
  </si>
  <si>
    <t>3900/5222</t>
  </si>
  <si>
    <t>Dóza - Drakiáda 2017</t>
  </si>
  <si>
    <t>3900/5331</t>
  </si>
  <si>
    <t>Diecézní charita Brno - Funny Fest 2017</t>
  </si>
  <si>
    <t>3900/5223</t>
  </si>
  <si>
    <t>Ubrová Olga - OPAVA CANTAT 2017</t>
  </si>
  <si>
    <t>3900/5493</t>
  </si>
  <si>
    <t>BLOK VI.- Dotace na kulturní památky</t>
  </si>
  <si>
    <t>Maria Podstatzky-Regenerace památek-Zámek</t>
  </si>
  <si>
    <t>3322/5493</t>
  </si>
  <si>
    <t>Heide - Regenerace památek (Luteránské gymnáz.)</t>
  </si>
  <si>
    <t>Rausovi - Regenerace památek</t>
  </si>
  <si>
    <t>Ing. O. Šmaková - Regenerace památek</t>
  </si>
  <si>
    <t>BLOK VII. - OSTATNÍ</t>
  </si>
  <si>
    <t>les.hosp. - na výsadbu min.podílu melior.dřevin</t>
  </si>
  <si>
    <t>1031/5213</t>
  </si>
  <si>
    <t>lesní hospodářství - na činnost OLH</t>
  </si>
  <si>
    <t>1036/5213</t>
  </si>
  <si>
    <t xml:space="preserve">dopravní obslužnost  </t>
  </si>
  <si>
    <t>2292/5193</t>
  </si>
  <si>
    <t>Pospíchal</t>
  </si>
  <si>
    <t>POSKYTNUTÉ DOTACE A PŘÍSPĚVKY 2018</t>
  </si>
  <si>
    <t>příspěvek, dar, dotace</t>
  </si>
  <si>
    <t xml:space="preserve">ODPA / POL </t>
  </si>
  <si>
    <t>Dotace poskytnuté mimo grantové programy</t>
  </si>
  <si>
    <t>Jupiter Club - Velkomeziříčsko</t>
  </si>
  <si>
    <t>Ing.Stupka</t>
  </si>
  <si>
    <t>Jupiter Club - na činnost</t>
  </si>
  <si>
    <t>Mgr.Muchová</t>
  </si>
  <si>
    <t>Chaloupky</t>
  </si>
  <si>
    <t>Ing.Zachar</t>
  </si>
  <si>
    <t>Gymnázium, VM</t>
  </si>
  <si>
    <t>Krajská organizace ČSŽ Vysočina, Havlíčkův Brod</t>
  </si>
  <si>
    <t>Sbor dobr. hasičů Mostiště - mládež</t>
  </si>
  <si>
    <t>Ing.Švec</t>
  </si>
  <si>
    <t>Moravský rybářský svaz, Velké Meziříčí</t>
  </si>
  <si>
    <t>Farní sbor Českobratrské církve evan., VM</t>
  </si>
  <si>
    <t>3330/5223</t>
  </si>
  <si>
    <t>Pavel Chovanec - pořízení mech. Vozíku</t>
  </si>
  <si>
    <t>3543/5493</t>
  </si>
  <si>
    <t>Denní rehabilitační stacionář, Třebíč</t>
  </si>
  <si>
    <t>Český svaz včelařů - spolkový prapor</t>
  </si>
  <si>
    <t>JUPITER club, s.r.o. - výměna křesel, výměna podlahové krytiny</t>
  </si>
  <si>
    <t>Grantový program pro poskytování dotací v sociální oblasti</t>
  </si>
  <si>
    <t>Asociace rodičů a přátel, Klub Velké Meziříčí</t>
  </si>
  <si>
    <t>Svaz postižených civil. chorobami</t>
  </si>
  <si>
    <t>4333/5221</t>
  </si>
  <si>
    <t>3545/5221</t>
  </si>
  <si>
    <t>STŘED, z.ú., Třebíč (soc. akv. služby)</t>
  </si>
  <si>
    <t>4371/5229</t>
  </si>
  <si>
    <t>STŘED, z.ú., Třebíč (tel. krizová pomoc)</t>
  </si>
  <si>
    <t>4379/5229</t>
  </si>
  <si>
    <t>Diecézní charita Brno - KONTAKTNÍ CENTRA</t>
  </si>
  <si>
    <t>Diecézní charita Brno - soc. akv. Služby</t>
  </si>
  <si>
    <t>Portimo, o.p.s., Nové Město na Moravě</t>
  </si>
  <si>
    <t>4371/5221</t>
  </si>
  <si>
    <t>Diecézní charita Brno - odlehčovací služby</t>
  </si>
  <si>
    <t xml:space="preserve">Občanská poradna Žďár nad Sáz. </t>
  </si>
  <si>
    <t>Svaz neslyšících a nedoslýchavých osob v ČR, VM</t>
  </si>
  <si>
    <t>Klub bechtěreviků ČR</t>
  </si>
  <si>
    <t>Grantový program SPORT</t>
  </si>
  <si>
    <t>Agility Velké Meziříčí - dospělí</t>
  </si>
  <si>
    <t>Agility Velké Meziříčí - mládež</t>
  </si>
  <si>
    <t>HHK Velké Meziříčí - dospělí</t>
  </si>
  <si>
    <t>HHK Velké Meziříčí - mládež</t>
  </si>
  <si>
    <t>ČSS, z.s., Sportovně střelecký klub VM</t>
  </si>
  <si>
    <t>Stolní tenis Velké Meziříčí - dospělí</t>
  </si>
  <si>
    <t>TJ Spartak Velké Meziříčí</t>
  </si>
  <si>
    <t>SDH Velké Meziříčí - dospělí</t>
  </si>
  <si>
    <t>Stolní tenis Velké Meziříčí - mládež</t>
  </si>
  <si>
    <t>SDH Velké Meziříčí - mládež</t>
  </si>
  <si>
    <t>TJ Spartak Velké Meziříčí - mládež</t>
  </si>
  <si>
    <t>Handicap Sport Club - mládež</t>
  </si>
  <si>
    <t>Handicap Sport Club - dospělí</t>
  </si>
  <si>
    <t>TJ Sokol Velké Meziříčí - dospělí</t>
  </si>
  <si>
    <t>TJ Sokol Velké Meziříčí - mládež</t>
  </si>
  <si>
    <t>BK Velké Meziříčí - dospělí</t>
  </si>
  <si>
    <t>SDH Lhotky Sport - dospělí</t>
  </si>
  <si>
    <t>SDH Lhotky Sport - mládež</t>
  </si>
  <si>
    <t>SKI Klub Velké Meziříčí - dospělí</t>
  </si>
  <si>
    <t>SKI Klub Velké Meziříčí - mládež</t>
  </si>
  <si>
    <t>Škola TAEKWON-DO</t>
  </si>
  <si>
    <t>Grantový program KULTURA</t>
  </si>
  <si>
    <t>Dóza - Drakiáda 2018</t>
  </si>
  <si>
    <t>MŠ VM - Jak šel čas aneb školka vypravuje</t>
  </si>
  <si>
    <t>Ubrová Olga - Čtyři kroky do nového světa..</t>
  </si>
  <si>
    <t>Libor Smejkal - film "Úděl a bolest Jakuba Demla"</t>
  </si>
  <si>
    <t>Grantový program ZDRAVÉ MĚSTO</t>
  </si>
  <si>
    <t>Far.sbor českobr.církve evang.-Večer s hostem 2018</t>
  </si>
  <si>
    <t>ZŠ Sokolovská - Kruh 2018</t>
  </si>
  <si>
    <t>Dóza,s.v.č. - Po staletí stále hraví utužujem svoje zdraví</t>
  </si>
  <si>
    <t>MŠ VM - Příroda, naše učitelka</t>
  </si>
  <si>
    <t>Chaloupky o.p.s. - Zahradou k důstojnému stáří</t>
  </si>
  <si>
    <t>Sociální služby města VM - Aktivní stárnutí</t>
  </si>
  <si>
    <t>ZŠ Školní VM - Prevence sociálně-patologických jevů</t>
  </si>
  <si>
    <t>Myslivecký spolek Lhotky-Mysliveckou stezkou</t>
  </si>
  <si>
    <t>Asociace rodičů a přátel zdr.pos.dětí-Procvičujeme se s radostí</t>
  </si>
  <si>
    <t>Dotace na kulturní památky</t>
  </si>
  <si>
    <t>Maria Podstatzky-Regenerace památek-Zámek-podíl města</t>
  </si>
  <si>
    <t>Maria Podstatzky-Regenerace památek-Zámek (MK)</t>
  </si>
  <si>
    <t>Ing. O. Šmaková - Regenerace památek-podíl města</t>
  </si>
  <si>
    <t>Ing. O. Šmaková - Regenerace památek (MK)</t>
  </si>
  <si>
    <t>Poskytnuté dary</t>
  </si>
  <si>
    <t>Svatopluk Pokorný-Abraham Cup</t>
  </si>
  <si>
    <t>Svaz českých chovatelů-60.výročí "moravský morák"</t>
  </si>
  <si>
    <t>Sdružení rodičů při Gymnáziu VM-studenstský ples</t>
  </si>
  <si>
    <t>3121/5222</t>
  </si>
  <si>
    <t>Adventor o.s.-"Putování 2018"</t>
  </si>
  <si>
    <t>ZZS Kraje Vysočina-na 6.ročník oblastní konference</t>
  </si>
  <si>
    <t>3533/5339</t>
  </si>
  <si>
    <t>Martin David-fotbalový turnaj</t>
  </si>
  <si>
    <t>Milan Todorov-fotbalový turnaj veteránů</t>
  </si>
  <si>
    <t>Mgr.Michaela Dvorská-Půlmaraton</t>
  </si>
  <si>
    <t>Obec Ruda-Zlaté kolo Vysočiny</t>
  </si>
  <si>
    <t>3419/5321</t>
  </si>
  <si>
    <t>Jakub Hejl-závody na horských freestylových kolech</t>
  </si>
  <si>
    <t>STATIM-babybox</t>
  </si>
  <si>
    <t>HHK VM-mantinely pro malé hokejisty</t>
  </si>
  <si>
    <t>KSÚS-realiace opravy silnice III/03721 Kúsky</t>
  </si>
  <si>
    <t>2212/5339</t>
  </si>
  <si>
    <t>Ing.Kozina</t>
  </si>
  <si>
    <t>SVK ŽĎÁRSKO příspěvky</t>
  </si>
  <si>
    <t>vodovod Vrchovecká-Příkopy (přes řeku Oslavu)</t>
  </si>
  <si>
    <t>vodovod areál bývalých TS Třebíčská</t>
  </si>
  <si>
    <t>vodovod ul.Třebíčská (u mostu)</t>
  </si>
  <si>
    <t>vodovod K Novému Světu</t>
  </si>
  <si>
    <t>vodovod Záviškova</t>
  </si>
  <si>
    <t>Hrbov-prodloužení vodovodního řadu PD</t>
  </si>
  <si>
    <t>rekonstrukce vodovodu Ve Vilách-PD</t>
  </si>
  <si>
    <t>kanalizace Záviškova</t>
  </si>
  <si>
    <t>Olší nad Oslavou-projekt kanalizace pro SP</t>
  </si>
  <si>
    <t>rekonstrukce kanalizace Ve Vilách-PD</t>
  </si>
  <si>
    <t>PŘÍSPĚVKY NA PROVOZ PŘÍSPĚVKOVÝM ORGANIZACÍM</t>
  </si>
  <si>
    <t xml:space="preserve">       +přeposlaná dotace OP VVV Šablony I</t>
  </si>
  <si>
    <t xml:space="preserve">       +přeposlaná dotace-Implementace Krajského akčního plánu</t>
  </si>
  <si>
    <t xml:space="preserve">       +přeposlaná dotace Kr.Vysočina."Sportuj, bádej, poznávej"</t>
  </si>
  <si>
    <t xml:space="preserve">       +přeposlaná dotace OP VVV Šablony II</t>
  </si>
  <si>
    <t>členské příspěvky svazům</t>
  </si>
  <si>
    <t>2141/5169</t>
  </si>
  <si>
    <t>OSTATNÍ</t>
  </si>
  <si>
    <t>Ing.Pospíchal</t>
  </si>
  <si>
    <t>CELKEM 2018</t>
  </si>
  <si>
    <t>PŘÍSPĚVKY,DOTACE A DARY V r.2016</t>
  </si>
  <si>
    <t>BLOK I. - DOTACE A DARY</t>
  </si>
  <si>
    <t>sdružení rodičů při Gymnáziu-pořádání tradičního studentského plesu</t>
  </si>
  <si>
    <t>3121/5139</t>
  </si>
  <si>
    <t>Muz.a vlastiv.spol.-vydání Vlastiv.věstníku moravského roč.68, rok 2016</t>
  </si>
  <si>
    <t>3316/5222</t>
  </si>
  <si>
    <t>M.Salašová-"Půlmaraton"</t>
  </si>
  <si>
    <t>HHK VM, p.Juda-vítězství oddílu A mužů v kraj.soutěži Jižní Moravy a Zlína</t>
  </si>
  <si>
    <t>HSC "Cesta za snem"</t>
  </si>
  <si>
    <t>Agility "Bludička cup 2016"</t>
  </si>
  <si>
    <t>Strnadová "Snowboardcros"</t>
  </si>
  <si>
    <t>Rosický - halový fotbal.turnaj hráčů nad 50 let</t>
  </si>
  <si>
    <t>Bdinka - turnaj složek IZS</t>
  </si>
  <si>
    <t>Lisý - volejbalový turnaj</t>
  </si>
  <si>
    <t>David - mezinár.fotbal.turnaj</t>
  </si>
  <si>
    <t>Kopečný - dresy "staří páni"</t>
  </si>
  <si>
    <t>ZZS Kraje Vysočina-pořádání oblastní konference</t>
  </si>
  <si>
    <t>ČČK-podpora místní skupiny ČČK ve VM</t>
  </si>
  <si>
    <t>Hotelová škola Světlá a Střední odborná škola řemesel Velké Meziříčí</t>
  </si>
  <si>
    <t>ŘK farnost VM-kompenzace nákladů, spojených s otevřením věže</t>
  </si>
  <si>
    <t>JC-na činnost</t>
  </si>
  <si>
    <t>Kraj Vysočina, výstavba hřiště-Gymnázium INVESTIČNÍ</t>
  </si>
  <si>
    <t>3412/6342</t>
  </si>
  <si>
    <t>TJ Sokol VM - dospělí</t>
  </si>
  <si>
    <t>TJ Sokol VM - mládež</t>
  </si>
  <si>
    <t>FC VM - dospělí</t>
  </si>
  <si>
    <t>FC VM - mládež</t>
  </si>
  <si>
    <t>TJ Spartak VM - dospělí</t>
  </si>
  <si>
    <t>TJ Spartak VM - mládež</t>
  </si>
  <si>
    <t>HHK s.r.o. - dospělí</t>
  </si>
  <si>
    <t>HHK - mládež</t>
  </si>
  <si>
    <t>Handicap Sport Club VM, z.s. - dospělí</t>
  </si>
  <si>
    <t>Handicap sport Club VM, z.s. - mládež</t>
  </si>
  <si>
    <t>TJ Březejc, z.s., Mistrovství ČR v boccie</t>
  </si>
  <si>
    <t>Krajská organizace ČSŽ Vysočina (Svaz žen)</t>
  </si>
  <si>
    <t>ZO Svazu postižených cicilizačními chorobami v ČR</t>
  </si>
  <si>
    <t>ZO neslyšících a nedoslýchavých-VM</t>
  </si>
  <si>
    <t>Asociace rodičů a přátel zdravotně postižených dětí v ČR, z.s.</t>
  </si>
  <si>
    <t>Klub NADĚJE, z.s.</t>
  </si>
  <si>
    <t>Diecézní charita Brno-odlehčovací služba</t>
  </si>
  <si>
    <t>Diecézní charita Brno, Oblastní charita Žďár n/Sáz. DOMÁCÍ HOSPICOVÁ PÉČE</t>
  </si>
  <si>
    <t>Diecézní charita Brno, Oblastní charita Třebíč - K-centrum Noe Třebíč</t>
  </si>
  <si>
    <t>Obec Oslavice</t>
  </si>
  <si>
    <t>3635/5321</t>
  </si>
  <si>
    <t>Chaloupky o.p.s.</t>
  </si>
  <si>
    <t>Občanská poradna Žďár nad Sázavou</t>
  </si>
  <si>
    <t>Diecézní charita Brno, Oblastní charita Žďár n/Sáz. CENTRUM PREVENCE</t>
  </si>
  <si>
    <t>Diecézní charita Brno, Oblastní charita Žďár n/Sáz. KOPRETINA</t>
  </si>
  <si>
    <t>Ječmínek, o.p.s.</t>
  </si>
  <si>
    <t xml:space="preserve">Muchová </t>
  </si>
  <si>
    <t>Chaloupky o.p.s. - Klub Lebeda, Baliny</t>
  </si>
  <si>
    <t>4344/5221</t>
  </si>
  <si>
    <t>Liga vozíčkářů</t>
  </si>
  <si>
    <t>4344/5222</t>
  </si>
  <si>
    <t>Zdeňka Lancmanová-pečovatelská služba</t>
  </si>
  <si>
    <t>Diecézní charita Brno, Oblastní charita Žďár n/Sáz. OSOBNÍ ASISTENCE</t>
  </si>
  <si>
    <t>Diecézní charita Brno, Oblastní charita Žďár n/Sáz. DENNÍ STACIONÁŘ NESA</t>
  </si>
  <si>
    <t>Diecézní charita Brno, Oblastní charita Třebíč - RANÁ PÉČE</t>
  </si>
  <si>
    <t>Diecézní charita Brno, Oblastní charita Žďár n/Sáz. WELLMEZ</t>
  </si>
  <si>
    <t>SH ČMS - Sbor dobrovolných hasičů Velké Meziříčí - dospělí</t>
  </si>
  <si>
    <t>SH ČMS - Sbor dobrovolných hasičů Velké Meziříčí - mládež</t>
  </si>
  <si>
    <t>SH ČMS - Sbor dobrovolných hasičů Lhotky sport - mládež</t>
  </si>
  <si>
    <t>SH ČMS-Sbor dobrovolných hasičů Lhotky sport - dospělí</t>
  </si>
  <si>
    <t>SH ČMS-Sbor dobrovolných hasičů Mostiště-tábor Nesměř 2.7.-9.7.2016</t>
  </si>
  <si>
    <t>SDH Mostiště-oslavy 80.let</t>
  </si>
  <si>
    <t>SDH VM, Mezinárodní hasičská olympiáda</t>
  </si>
  <si>
    <t xml:space="preserve">JC-komunikační portál města </t>
  </si>
  <si>
    <t>Mezinár.centrum slovanské hudby Brno-mezinár.hud.festival Concentus Moraviae</t>
  </si>
  <si>
    <t>3319/5221</t>
  </si>
  <si>
    <t>BLOK II. - SVaK ŽĎÁRSKO</t>
  </si>
  <si>
    <t>Vodovod Třebíčská-Hornoměstská</t>
  </si>
  <si>
    <t>vodovod Nová</t>
  </si>
  <si>
    <t>vodovod Nad Tratí</t>
  </si>
  <si>
    <t>vodovod U Tržiště</t>
  </si>
  <si>
    <t>vodovod Křižní, Příční, K Buči</t>
  </si>
  <si>
    <t>kanalizace Františkov</t>
  </si>
  <si>
    <t>kanalizace Třebíčská-Hornoměstská</t>
  </si>
  <si>
    <t>kanalizace Nad Tratí</t>
  </si>
  <si>
    <t>kanalizace ul.Nová</t>
  </si>
  <si>
    <t>kanalizace Křižní,Příční, K Buči</t>
  </si>
  <si>
    <t>kanalizace Olší nad Oslavou</t>
  </si>
  <si>
    <t xml:space="preserve">      -přeposlaná dotace</t>
  </si>
  <si>
    <t>přeposl.dot.</t>
  </si>
  <si>
    <t>ZUŠ - přeposlaná dotace</t>
  </si>
  <si>
    <t>3231/5336</t>
  </si>
  <si>
    <t xml:space="preserve">      -přeposl.dar zájmové a sportovní aktivity mládeže</t>
  </si>
  <si>
    <t>přeposláno</t>
  </si>
  <si>
    <t>BLOK IV. - ČLENSKÉ PŘÍSPĚVKY SVAZŮM</t>
  </si>
  <si>
    <t>BLOK V. - GRANT.PROGRAM ZDRAVÉ MĚSTO</t>
  </si>
  <si>
    <t>MŠ VM-"Běžím, házím,skáču"</t>
  </si>
  <si>
    <t>ZŠ Sokolovská-"Kruh 2016"</t>
  </si>
  <si>
    <t>ZŠ Školní-"Prevence sociálně-patologických jevů žáků 5. a 9. tříd</t>
  </si>
  <si>
    <t>DÓZA-"Aktivně a hravě, hlavně zdravě"</t>
  </si>
  <si>
    <t>Soc.služby-"Aktivní stárnutí"</t>
  </si>
  <si>
    <t>Agility VM-"Agility pro děti"</t>
  </si>
  <si>
    <t>Diecézní charita Brno-Kopretina-centrum pro rodiče s dětmi</t>
  </si>
  <si>
    <t>Chaloupky, o.p.s.-"Pojďme bádat"</t>
  </si>
  <si>
    <t>Ivana Sobotková, VM - organizace doprovodného programu pro děti při Půlomaratonu</t>
  </si>
  <si>
    <t>3549/5493</t>
  </si>
  <si>
    <t>SK8 VM-pořádání soutěže zájm.skupiny pro děti a mládež do 18 let-skateboard</t>
  </si>
  <si>
    <t>Vých.ústav,ZŠ,SŠ a stř.vých.péče VM-"Cyklistikou za poznáním-cykloturist.aktivita"</t>
  </si>
  <si>
    <t>3549/5339</t>
  </si>
  <si>
    <t>BLOK VI. - GRANT. PROGRAM KULTURA</t>
  </si>
  <si>
    <t>Fleck Milan-Fajtfest</t>
  </si>
  <si>
    <t>p.Hajný-Muzikanti dětem</t>
  </si>
  <si>
    <t>Moravský rybářský svaz-120 let spolku</t>
  </si>
  <si>
    <t>p.Mrňa-publikace</t>
  </si>
  <si>
    <t>p.Ubrová-přehlídka sborů (Harmonie)</t>
  </si>
  <si>
    <t>SH ČMS SDH VM - 145 let založení sboru SDH</t>
  </si>
  <si>
    <t xml:space="preserve">MŠ VM - Martinské slavnosti </t>
  </si>
  <si>
    <t>DÓZA VM - Drakiáda</t>
  </si>
  <si>
    <t>lesní hospodářství - na výsadbu min.podílu melior.dřevin</t>
  </si>
  <si>
    <t>2221/5193</t>
  </si>
  <si>
    <t>BLOK VII. - PAMÁTKY</t>
  </si>
  <si>
    <t>Podstatzky-malby v interiéru zámku</t>
  </si>
  <si>
    <t>dot.přeposl.</t>
  </si>
  <si>
    <t>Součet blok I. - blok VII.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</si>
</sst>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sz val="12"/>
      <name val="Arial CE"/>
      <family val="2"/>
      <charset val="238"/>
    </font>
    <font>
      <b/>
      <sz val="12"/>
      <name val="Arial CE"/>
      <charset val="238"/>
    </font>
    <font>
      <b/>
      <sz val="11"/>
      <name val="Arial CE"/>
      <charset val="238"/>
    </font>
    <font>
      <b/>
      <u/>
      <sz val="1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00"/>
        <bgColor theme="4" tint="0.7999816888943144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03">
    <xf numFmtId="0" fontId="0" fillId="0" borderId="0" xfId="0"/>
    <xf numFmtId="0" fontId="2" fillId="0" borderId="0" xfId="0" applyFont="1"/>
    <xf numFmtId="0" fontId="2" fillId="2" borderId="1" xfId="0" applyFont="1" applyFill="1" applyBorder="1"/>
    <xf numFmtId="0" fontId="2" fillId="2" borderId="2" xfId="0" applyFont="1" applyFill="1" applyBorder="1"/>
    <xf numFmtId="0" fontId="0" fillId="2" borderId="2" xfId="0" applyFill="1" applyBorder="1"/>
    <xf numFmtId="0" fontId="0" fillId="0" borderId="3" xfId="0" applyBorder="1"/>
    <xf numFmtId="0" fontId="0" fillId="0" borderId="0" xfId="0" applyBorder="1"/>
    <xf numFmtId="0" fontId="3" fillId="0" borderId="4" xfId="0" applyFont="1" applyBorder="1"/>
    <xf numFmtId="0" fontId="3" fillId="0" borderId="5" xfId="0" applyFont="1" applyBorder="1"/>
    <xf numFmtId="0" fontId="2" fillId="0" borderId="6" xfId="0" applyFont="1" applyBorder="1"/>
    <xf numFmtId="0" fontId="2" fillId="0" borderId="7" xfId="0" applyFont="1" applyBorder="1"/>
    <xf numFmtId="0" fontId="4" fillId="0" borderId="8" xfId="0" applyFont="1" applyBorder="1"/>
    <xf numFmtId="0" fontId="3" fillId="0" borderId="9" xfId="0" applyFont="1" applyBorder="1"/>
    <xf numFmtId="0" fontId="4" fillId="0" borderId="9" xfId="0" applyFont="1" applyBorder="1"/>
    <xf numFmtId="0" fontId="4" fillId="0" borderId="10" xfId="0" applyFont="1" applyBorder="1"/>
    <xf numFmtId="4" fontId="3" fillId="0" borderId="9" xfId="0" applyNumberFormat="1" applyFont="1" applyBorder="1"/>
    <xf numFmtId="0" fontId="0" fillId="0" borderId="11" xfId="0" applyBorder="1"/>
    <xf numFmtId="0" fontId="5" fillId="0" borderId="12" xfId="0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4" xfId="0" applyFont="1" applyBorder="1"/>
    <xf numFmtId="0" fontId="0" fillId="0" borderId="5" xfId="0" applyFont="1" applyBorder="1"/>
    <xf numFmtId="4" fontId="0" fillId="0" borderId="5" xfId="0" applyNumberFormat="1" applyFont="1" applyBorder="1"/>
    <xf numFmtId="0" fontId="0" fillId="3" borderId="15" xfId="0" applyFill="1" applyBorder="1"/>
    <xf numFmtId="0" fontId="0" fillId="3" borderId="16" xfId="0" applyFill="1" applyBorder="1"/>
    <xf numFmtId="4" fontId="0" fillId="3" borderId="16" xfId="0" applyNumberFormat="1" applyFill="1" applyBorder="1"/>
    <xf numFmtId="0" fontId="0" fillId="3" borderId="17" xfId="0" applyFill="1" applyBorder="1"/>
    <xf numFmtId="0" fontId="0" fillId="3" borderId="18" xfId="0" applyFill="1" applyBorder="1"/>
    <xf numFmtId="4" fontId="0" fillId="3" borderId="18" xfId="0" applyNumberFormat="1" applyFill="1" applyBorder="1"/>
    <xf numFmtId="0" fontId="6" fillId="3" borderId="17" xfId="0" applyFont="1" applyFill="1" applyBorder="1"/>
    <xf numFmtId="0" fontId="6" fillId="3" borderId="18" xfId="0" applyFont="1" applyFill="1" applyBorder="1"/>
    <xf numFmtId="4" fontId="6" fillId="3" borderId="18" xfId="0" applyNumberFormat="1" applyFont="1" applyFill="1" applyBorder="1"/>
    <xf numFmtId="4" fontId="0" fillId="3" borderId="18" xfId="0" applyNumberFormat="1" applyFill="1" applyBorder="1" applyAlignment="1"/>
    <xf numFmtId="4" fontId="0" fillId="4" borderId="18" xfId="0" applyNumberFormat="1" applyFont="1" applyFill="1" applyBorder="1"/>
    <xf numFmtId="4" fontId="0" fillId="3" borderId="18" xfId="0" applyNumberFormat="1" applyFont="1" applyFill="1" applyBorder="1"/>
    <xf numFmtId="0" fontId="0" fillId="3" borderId="19" xfId="0" applyFill="1" applyBorder="1"/>
    <xf numFmtId="0" fontId="0" fillId="3" borderId="20" xfId="0" applyFill="1" applyBorder="1"/>
    <xf numFmtId="4" fontId="0" fillId="4" borderId="20" xfId="0" applyNumberFormat="1" applyFont="1" applyFill="1" applyBorder="1"/>
    <xf numFmtId="4" fontId="0" fillId="3" borderId="18" xfId="0" applyNumberFormat="1" applyFont="1" applyFill="1" applyBorder="1" applyAlignment="1"/>
    <xf numFmtId="4" fontId="0" fillId="4" borderId="18" xfId="0" applyNumberFormat="1" applyFont="1" applyFill="1" applyBorder="1" applyAlignment="1"/>
    <xf numFmtId="4" fontId="6" fillId="3" borderId="18" xfId="0" applyNumberFormat="1" applyFont="1" applyFill="1" applyBorder="1" applyAlignment="1"/>
    <xf numFmtId="4" fontId="6" fillId="4" borderId="18" xfId="0" applyNumberFormat="1" applyFont="1" applyFill="1" applyBorder="1" applyAlignment="1"/>
    <xf numFmtId="0" fontId="6" fillId="3" borderId="19" xfId="0" applyFont="1" applyFill="1" applyBorder="1"/>
    <xf numFmtId="0" fontId="6" fillId="3" borderId="20" xfId="0" applyFont="1" applyFill="1" applyBorder="1"/>
    <xf numFmtId="4" fontId="6" fillId="4" borderId="20" xfId="0" applyNumberFormat="1" applyFont="1" applyFill="1" applyBorder="1" applyAlignment="1"/>
    <xf numFmtId="0" fontId="7" fillId="2" borderId="8" xfId="0" applyFont="1" applyFill="1" applyBorder="1"/>
    <xf numFmtId="0" fontId="3" fillId="5" borderId="9" xfId="0" applyFont="1" applyFill="1" applyBorder="1"/>
    <xf numFmtId="0" fontId="7" fillId="2" borderId="9" xfId="0" applyFont="1" applyFill="1" applyBorder="1"/>
    <xf numFmtId="4" fontId="7" fillId="5" borderId="9" xfId="0" applyNumberFormat="1" applyFont="1" applyFill="1" applyBorder="1" applyAlignment="1"/>
    <xf numFmtId="0" fontId="6" fillId="3" borderId="15" xfId="0" applyFont="1" applyFill="1" applyBorder="1"/>
    <xf numFmtId="0" fontId="6" fillId="3" borderId="16" xfId="0" applyFont="1" applyFill="1" applyBorder="1"/>
    <xf numFmtId="4" fontId="6" fillId="4" borderId="16" xfId="0" applyNumberFormat="1" applyFont="1" applyFill="1" applyBorder="1" applyAlignment="1"/>
    <xf numFmtId="0" fontId="6" fillId="0" borderId="17" xfId="0" applyFont="1" applyBorder="1"/>
    <xf numFmtId="0" fontId="6" fillId="0" borderId="18" xfId="0" applyFont="1" applyBorder="1"/>
    <xf numFmtId="4" fontId="6" fillId="0" borderId="18" xfId="0" applyNumberFormat="1" applyFont="1" applyBorder="1" applyAlignment="1"/>
    <xf numFmtId="0" fontId="1" fillId="0" borderId="19" xfId="0" applyFont="1" applyBorder="1"/>
    <xf numFmtId="0" fontId="1" fillId="0" borderId="20" xfId="0" applyFont="1" applyBorder="1"/>
    <xf numFmtId="4" fontId="1" fillId="0" borderId="20" xfId="0" applyNumberFormat="1" applyFont="1" applyBorder="1" applyAlignment="1"/>
    <xf numFmtId="0" fontId="8" fillId="2" borderId="8" xfId="0" applyFont="1" applyFill="1" applyBorder="1"/>
    <xf numFmtId="0" fontId="3" fillId="2" borderId="9" xfId="0" applyFont="1" applyFill="1" applyBorder="1"/>
    <xf numFmtId="4" fontId="3" fillId="5" borderId="9" xfId="0" applyNumberFormat="1" applyFont="1" applyFill="1" applyBorder="1" applyAlignment="1"/>
    <xf numFmtId="0" fontId="1" fillId="0" borderId="15" xfId="0" applyFont="1" applyBorder="1" applyAlignment="1">
      <alignment vertical="top"/>
    </xf>
    <xf numFmtId="0" fontId="0" fillId="0" borderId="16" xfId="0" applyBorder="1" applyAlignment="1">
      <alignment vertical="top"/>
    </xf>
    <xf numFmtId="4" fontId="0" fillId="0" borderId="16" xfId="0" applyNumberFormat="1" applyBorder="1" applyAlignment="1">
      <alignment horizontal="right" vertical="top" wrapText="1"/>
    </xf>
    <xf numFmtId="0" fontId="1" fillId="0" borderId="17" xfId="0" applyFont="1" applyBorder="1"/>
    <xf numFmtId="0" fontId="0" fillId="0" borderId="18" xfId="0" applyBorder="1" applyAlignment="1">
      <alignment vertical="top"/>
    </xf>
    <xf numFmtId="4" fontId="0" fillId="0" borderId="18" xfId="0" applyNumberFormat="1" applyBorder="1" applyAlignment="1">
      <alignment horizontal="right" vertical="top" wrapText="1"/>
    </xf>
    <xf numFmtId="0" fontId="6" fillId="0" borderId="18" xfId="0" applyFont="1" applyBorder="1" applyAlignment="1">
      <alignment vertical="top"/>
    </xf>
    <xf numFmtId="4" fontId="6" fillId="0" borderId="18" xfId="0" applyNumberFormat="1" applyFont="1" applyBorder="1" applyAlignment="1">
      <alignment vertical="top"/>
    </xf>
    <xf numFmtId="0" fontId="6" fillId="0" borderId="19" xfId="0" applyFont="1" applyBorder="1"/>
    <xf numFmtId="0" fontId="6" fillId="0" borderId="20" xfId="0" applyFont="1" applyBorder="1"/>
    <xf numFmtId="4" fontId="6" fillId="0" borderId="20" xfId="0" applyNumberFormat="1" applyFont="1" applyBorder="1" applyAlignment="1"/>
    <xf numFmtId="0" fontId="3" fillId="2" borderId="2" xfId="0" applyFont="1" applyFill="1" applyBorder="1"/>
    <xf numFmtId="4" fontId="3" fillId="2" borderId="2" xfId="0" applyNumberFormat="1" applyFont="1" applyFill="1" applyBorder="1"/>
    <xf numFmtId="0" fontId="6" fillId="0" borderId="15" xfId="0" applyFont="1" applyBorder="1"/>
    <xf numFmtId="0" fontId="0" fillId="0" borderId="16" xfId="0" applyBorder="1"/>
    <xf numFmtId="4" fontId="0" fillId="0" borderId="16" xfId="0" applyNumberFormat="1" applyBorder="1"/>
    <xf numFmtId="0" fontId="0" fillId="0" borderId="18" xfId="0" applyBorder="1"/>
    <xf numFmtId="4" fontId="0" fillId="0" borderId="18" xfId="0" applyNumberFormat="1" applyBorder="1"/>
    <xf numFmtId="0" fontId="0" fillId="0" borderId="20" xfId="0" applyBorder="1"/>
    <xf numFmtId="4" fontId="0" fillId="0" borderId="20" xfId="0" applyNumberFormat="1" applyBorder="1"/>
    <xf numFmtId="0" fontId="1" fillId="3" borderId="19" xfId="0" applyFont="1" applyFill="1" applyBorder="1"/>
    <xf numFmtId="0" fontId="1" fillId="3" borderId="20" xfId="0" applyFont="1" applyFill="1" applyBorder="1"/>
    <xf numFmtId="4" fontId="1" fillId="4" borderId="20" xfId="0" applyNumberFormat="1" applyFont="1" applyFill="1" applyBorder="1" applyAlignment="1"/>
    <xf numFmtId="0" fontId="3" fillId="2" borderId="8" xfId="0" applyFont="1" applyFill="1" applyBorder="1"/>
    <xf numFmtId="4" fontId="3" fillId="2" borderId="9" xfId="0" applyNumberFormat="1" applyFont="1" applyFill="1" applyBorder="1" applyAlignment="1"/>
    <xf numFmtId="4" fontId="0" fillId="4" borderId="16" xfId="0" applyNumberFormat="1" applyFont="1" applyFill="1" applyBorder="1" applyAlignment="1"/>
    <xf numFmtId="0" fontId="2" fillId="3" borderId="17" xfId="0" applyFont="1" applyFill="1" applyBorder="1"/>
    <xf numFmtId="0" fontId="2" fillId="3" borderId="18" xfId="0" applyFont="1" applyFill="1" applyBorder="1"/>
    <xf numFmtId="4" fontId="2" fillId="3" borderId="18" xfId="0" applyNumberFormat="1" applyFont="1" applyFill="1" applyBorder="1" applyAlignment="1"/>
    <xf numFmtId="0" fontId="0" fillId="3" borderId="11" xfId="0" applyFill="1" applyBorder="1"/>
    <xf numFmtId="0" fontId="0" fillId="3" borderId="12" xfId="0" applyFill="1" applyBorder="1"/>
    <xf numFmtId="4" fontId="0" fillId="4" borderId="12" xfId="0" applyNumberFormat="1" applyFont="1" applyFill="1" applyBorder="1" applyAlignment="1"/>
    <xf numFmtId="4" fontId="0" fillId="3" borderId="16" xfId="0" applyNumberFormat="1" applyFont="1" applyFill="1" applyBorder="1" applyAlignment="1"/>
    <xf numFmtId="4" fontId="0" fillId="4" borderId="20" xfId="0" applyNumberFormat="1" applyFont="1" applyFill="1" applyBorder="1" applyAlignment="1"/>
    <xf numFmtId="0" fontId="0" fillId="0" borderId="15" xfId="0" applyBorder="1"/>
    <xf numFmtId="0" fontId="0" fillId="0" borderId="17" xfId="0" applyBorder="1"/>
    <xf numFmtId="4" fontId="3" fillId="2" borderId="9" xfId="0" applyNumberFormat="1" applyFont="1" applyFill="1" applyBorder="1"/>
    <xf numFmtId="0" fontId="0" fillId="0" borderId="21" xfId="0" applyBorder="1"/>
    <xf numFmtId="0" fontId="0" fillId="0" borderId="22" xfId="0" applyBorder="1"/>
    <xf numFmtId="4" fontId="0" fillId="0" borderId="22" xfId="0" applyNumberFormat="1" applyBorder="1"/>
    <xf numFmtId="0" fontId="0" fillId="0" borderId="3" xfId="0" applyFill="1" applyBorder="1"/>
    <xf numFmtId="0" fontId="0" fillId="0" borderId="0" xfId="0" applyFill="1" applyBorder="1"/>
    <xf numFmtId="0" fontId="0" fillId="0" borderId="26" xfId="0" applyFill="1" applyBorder="1"/>
    <xf numFmtId="0" fontId="2" fillId="0" borderId="17" xfId="0" applyFont="1" applyFill="1" applyBorder="1"/>
    <xf numFmtId="0" fontId="2" fillId="0" borderId="18" xfId="0" applyFont="1" applyFill="1" applyBorder="1" applyAlignment="1">
      <alignment wrapText="1"/>
    </xf>
    <xf numFmtId="0" fontId="2" fillId="0" borderId="18" xfId="0" applyFont="1" applyFill="1" applyBorder="1"/>
    <xf numFmtId="0" fontId="2" fillId="0" borderId="27" xfId="0" applyFont="1" applyFill="1" applyBorder="1"/>
    <xf numFmtId="0" fontId="2" fillId="0" borderId="19" xfId="0" applyFont="1" applyFill="1" applyBorder="1"/>
    <xf numFmtId="0" fontId="2" fillId="0" borderId="20" xfId="0" applyFont="1" applyFill="1" applyBorder="1"/>
    <xf numFmtId="0" fontId="2" fillId="0" borderId="28" xfId="0" applyFont="1" applyFill="1" applyBorder="1"/>
    <xf numFmtId="0" fontId="2" fillId="2" borderId="8" xfId="0" applyFont="1" applyFill="1" applyBorder="1"/>
    <xf numFmtId="0" fontId="2" fillId="2" borderId="9" xfId="0" applyFont="1" applyFill="1" applyBorder="1"/>
    <xf numFmtId="4" fontId="2" fillId="2" borderId="29" xfId="0" applyNumberFormat="1" applyFont="1" applyFill="1" applyBorder="1"/>
    <xf numFmtId="0" fontId="0" fillId="0" borderId="15" xfId="0" applyFill="1" applyBorder="1"/>
    <xf numFmtId="0" fontId="0" fillId="0" borderId="16" xfId="0" applyFill="1" applyBorder="1"/>
    <xf numFmtId="4" fontId="0" fillId="0" borderId="30" xfId="0" applyNumberFormat="1" applyFill="1" applyBorder="1"/>
    <xf numFmtId="0" fontId="0" fillId="0" borderId="17" xfId="0" applyFont="1" applyFill="1" applyBorder="1"/>
    <xf numFmtId="0" fontId="0" fillId="0" borderId="18" xfId="0" applyFont="1" applyFill="1" applyBorder="1"/>
    <xf numFmtId="4" fontId="0" fillId="0" borderId="27" xfId="0" applyNumberFormat="1" applyFont="1" applyFill="1" applyBorder="1"/>
    <xf numFmtId="0" fontId="0" fillId="0" borderId="17" xfId="0" applyFill="1" applyBorder="1"/>
    <xf numFmtId="0" fontId="0" fillId="0" borderId="18" xfId="0" applyFill="1" applyBorder="1"/>
    <xf numFmtId="4" fontId="0" fillId="0" borderId="27" xfId="0" applyNumberFormat="1" applyFill="1" applyBorder="1"/>
    <xf numFmtId="0" fontId="6" fillId="0" borderId="17" xfId="0" applyFont="1" applyFill="1" applyBorder="1"/>
    <xf numFmtId="0" fontId="6" fillId="0" borderId="18" xfId="0" applyFont="1" applyFill="1" applyBorder="1"/>
    <xf numFmtId="4" fontId="6" fillId="0" borderId="27" xfId="0" applyNumberFormat="1" applyFont="1" applyFill="1" applyBorder="1"/>
    <xf numFmtId="0" fontId="0" fillId="0" borderId="17" xfId="0" applyFill="1" applyBorder="1" applyAlignment="1">
      <alignment wrapText="1"/>
    </xf>
    <xf numFmtId="0" fontId="0" fillId="0" borderId="19" xfId="0" applyFill="1" applyBorder="1"/>
    <xf numFmtId="0" fontId="0" fillId="0" borderId="20" xfId="0" applyFill="1" applyBorder="1"/>
    <xf numFmtId="4" fontId="0" fillId="0" borderId="28" xfId="0" applyNumberFormat="1" applyFill="1" applyBorder="1"/>
    <xf numFmtId="0" fontId="2" fillId="2" borderId="8" xfId="0" applyFont="1" applyFill="1" applyBorder="1" applyAlignment="1">
      <alignment wrapText="1"/>
    </xf>
    <xf numFmtId="0" fontId="0" fillId="0" borderId="17" xfId="0" applyFill="1" applyBorder="1" applyAlignment="1"/>
    <xf numFmtId="0" fontId="0" fillId="0" borderId="18" xfId="0" applyFill="1" applyBorder="1" applyAlignment="1"/>
    <xf numFmtId="4" fontId="0" fillId="0" borderId="27" xfId="0" applyNumberFormat="1" applyFill="1" applyBorder="1" applyAlignment="1"/>
    <xf numFmtId="4" fontId="0" fillId="0" borderId="28" xfId="0" applyNumberFormat="1" applyFont="1" applyFill="1" applyBorder="1"/>
    <xf numFmtId="0" fontId="0" fillId="0" borderId="15" xfId="0" applyFont="1" applyFill="1" applyBorder="1"/>
    <xf numFmtId="0" fontId="0" fillId="0" borderId="16" xfId="0" applyFont="1" applyFill="1" applyBorder="1"/>
    <xf numFmtId="4" fontId="0" fillId="0" borderId="30" xfId="0" applyNumberFormat="1" applyFont="1" applyFill="1" applyBorder="1"/>
    <xf numFmtId="0" fontId="3" fillId="2" borderId="1" xfId="0" applyFont="1" applyFill="1" applyBorder="1"/>
    <xf numFmtId="4" fontId="3" fillId="2" borderId="31" xfId="0" applyNumberFormat="1" applyFont="1" applyFill="1" applyBorder="1"/>
    <xf numFmtId="4" fontId="0" fillId="0" borderId="30" xfId="0" applyNumberFormat="1" applyBorder="1"/>
    <xf numFmtId="4" fontId="0" fillId="0" borderId="27" xfId="0" applyNumberFormat="1" applyBorder="1"/>
    <xf numFmtId="4" fontId="0" fillId="4" borderId="27" xfId="0" applyNumberFormat="1" applyFont="1" applyFill="1" applyBorder="1" applyAlignment="1"/>
    <xf numFmtId="4" fontId="6" fillId="4" borderId="27" xfId="0" applyNumberFormat="1" applyFont="1" applyFill="1" applyBorder="1" applyAlignment="1"/>
    <xf numFmtId="4" fontId="6" fillId="4" borderId="28" xfId="0" applyNumberFormat="1" applyFont="1" applyFill="1" applyBorder="1" applyAlignment="1"/>
    <xf numFmtId="4" fontId="3" fillId="5" borderId="29" xfId="0" applyNumberFormat="1" applyFont="1" applyFill="1" applyBorder="1" applyAlignment="1"/>
    <xf numFmtId="4" fontId="0" fillId="3" borderId="30" xfId="0" applyNumberFormat="1" applyFont="1" applyFill="1" applyBorder="1" applyAlignment="1"/>
    <xf numFmtId="4" fontId="0" fillId="3" borderId="27" xfId="0" applyNumberFormat="1" applyFont="1" applyFill="1" applyBorder="1" applyAlignment="1"/>
    <xf numFmtId="4" fontId="0" fillId="4" borderId="28" xfId="0" applyNumberFormat="1" applyFont="1" applyFill="1" applyBorder="1" applyAlignment="1"/>
    <xf numFmtId="0" fontId="0" fillId="3" borderId="19" xfId="0" applyFill="1" applyBorder="1" applyAlignment="1">
      <alignment wrapText="1"/>
    </xf>
    <xf numFmtId="4" fontId="3" fillId="2" borderId="29" xfId="0" applyNumberFormat="1" applyFont="1" applyFill="1" applyBorder="1" applyAlignment="1"/>
    <xf numFmtId="0" fontId="0" fillId="3" borderId="15" xfId="0" applyFill="1" applyBorder="1" applyAlignment="1">
      <alignment wrapText="1"/>
    </xf>
    <xf numFmtId="0" fontId="3" fillId="5" borderId="8" xfId="0" applyFont="1" applyFill="1" applyBorder="1"/>
    <xf numFmtId="4" fontId="7" fillId="5" borderId="29" xfId="0" applyNumberFormat="1" applyFont="1" applyFill="1" applyBorder="1" applyAlignment="1"/>
    <xf numFmtId="4" fontId="6" fillId="4" borderId="30" xfId="0" applyNumberFormat="1" applyFont="1" applyFill="1" applyBorder="1" applyAlignment="1"/>
    <xf numFmtId="4" fontId="6" fillId="3" borderId="27" xfId="0" applyNumberFormat="1" applyFont="1" applyFill="1" applyBorder="1" applyAlignment="1"/>
    <xf numFmtId="4" fontId="6" fillId="0" borderId="27" xfId="0" applyNumberFormat="1" applyFont="1" applyBorder="1" applyAlignment="1"/>
    <xf numFmtId="4" fontId="6" fillId="0" borderId="28" xfId="0" applyNumberFormat="1" applyFont="1" applyBorder="1" applyAlignment="1"/>
    <xf numFmtId="4" fontId="1" fillId="0" borderId="28" xfId="0" applyNumberFormat="1" applyFont="1" applyBorder="1" applyAlignment="1"/>
    <xf numFmtId="0" fontId="0" fillId="0" borderId="15" xfId="0" applyBorder="1" applyAlignment="1">
      <alignment vertical="top"/>
    </xf>
    <xf numFmtId="4" fontId="0" fillId="0" borderId="30" xfId="0" applyNumberFormat="1" applyBorder="1" applyAlignment="1">
      <alignment horizontal="right" vertical="top" wrapText="1"/>
    </xf>
    <xf numFmtId="0" fontId="0" fillId="0" borderId="17" xfId="0" applyBorder="1" applyAlignment="1">
      <alignment vertical="top"/>
    </xf>
    <xf numFmtId="4" fontId="0" fillId="0" borderId="27" xfId="0" applyNumberFormat="1" applyBorder="1" applyAlignment="1">
      <alignment horizontal="right" vertical="top" wrapText="1"/>
    </xf>
    <xf numFmtId="0" fontId="0" fillId="0" borderId="17" xfId="0" applyBorder="1" applyAlignment="1">
      <alignment wrapText="1"/>
    </xf>
    <xf numFmtId="0" fontId="0" fillId="0" borderId="19" xfId="0" applyBorder="1"/>
    <xf numFmtId="4" fontId="0" fillId="0" borderId="28" xfId="0" applyNumberFormat="1" applyBorder="1"/>
    <xf numFmtId="4" fontId="0" fillId="4" borderId="30" xfId="0" applyNumberFormat="1" applyFont="1" applyFill="1" applyBorder="1" applyAlignment="1"/>
    <xf numFmtId="4" fontId="3" fillId="2" borderId="29" xfId="0" applyNumberFormat="1" applyFont="1" applyFill="1" applyBorder="1"/>
    <xf numFmtId="4" fontId="0" fillId="0" borderId="32" xfId="0" applyNumberFormat="1" applyBorder="1"/>
    <xf numFmtId="0" fontId="4" fillId="2" borderId="2" xfId="0" applyFont="1" applyFill="1" applyBorder="1"/>
    <xf numFmtId="0" fontId="9" fillId="0" borderId="0" xfId="0" applyFont="1" applyAlignment="1">
      <alignment horizontal="center"/>
    </xf>
    <xf numFmtId="0" fontId="9" fillId="0" borderId="23" xfId="0" applyFont="1" applyFill="1" applyBorder="1" applyAlignment="1">
      <alignment horizontal="center" vertical="center"/>
    </xf>
    <xf numFmtId="0" fontId="9" fillId="0" borderId="24" xfId="0" applyFont="1" applyFill="1" applyBorder="1" applyAlignment="1">
      <alignment horizontal="center" vertical="center"/>
    </xf>
    <xf numFmtId="0" fontId="9" fillId="0" borderId="25" xfId="0" applyFont="1" applyFill="1" applyBorder="1" applyAlignment="1">
      <alignment horizontal="center" vertical="center"/>
    </xf>
    <xf numFmtId="0" fontId="10" fillId="3" borderId="33" xfId="0" applyFont="1" applyFill="1" applyBorder="1" applyAlignment="1">
      <alignment horizontal="left"/>
    </xf>
    <xf numFmtId="0" fontId="10" fillId="3" borderId="34" xfId="0" applyFont="1" applyFill="1" applyBorder="1"/>
    <xf numFmtId="0" fontId="10" fillId="3" borderId="33" xfId="0" applyFont="1" applyFill="1" applyBorder="1"/>
    <xf numFmtId="0" fontId="10" fillId="3" borderId="34" xfId="0" applyFont="1" applyFill="1" applyBorder="1" applyAlignment="1">
      <alignment horizontal="center"/>
    </xf>
    <xf numFmtId="0" fontId="10" fillId="3" borderId="33" xfId="0" applyFont="1" applyFill="1" applyBorder="1" applyAlignment="1">
      <alignment horizontal="right"/>
    </xf>
    <xf numFmtId="4" fontId="10" fillId="3" borderId="35" xfId="0" applyNumberFormat="1" applyFont="1" applyFill="1" applyBorder="1" applyAlignment="1">
      <alignment horizontal="right"/>
    </xf>
    <xf numFmtId="0" fontId="10" fillId="3" borderId="14" xfId="0" applyFont="1" applyFill="1" applyBorder="1" applyAlignment="1">
      <alignment horizontal="left"/>
    </xf>
    <xf numFmtId="0" fontId="10" fillId="3" borderId="7" xfId="0" applyFont="1" applyFill="1" applyBorder="1"/>
    <xf numFmtId="0" fontId="10" fillId="3" borderId="14" xfId="0" applyFont="1" applyFill="1" applyBorder="1"/>
    <xf numFmtId="0" fontId="10" fillId="3" borderId="7" xfId="0" applyFont="1" applyFill="1" applyBorder="1" applyAlignment="1">
      <alignment horizontal="center"/>
    </xf>
    <xf numFmtId="0" fontId="10" fillId="3" borderId="14" xfId="0" applyFont="1" applyFill="1" applyBorder="1" applyAlignment="1">
      <alignment horizontal="right"/>
    </xf>
    <xf numFmtId="4" fontId="10" fillId="3" borderId="36" xfId="0" applyNumberFormat="1" applyFont="1" applyFill="1" applyBorder="1" applyAlignment="1">
      <alignment horizontal="right"/>
    </xf>
    <xf numFmtId="0" fontId="11" fillId="6" borderId="37" xfId="0" applyFont="1" applyFill="1" applyBorder="1" applyAlignment="1">
      <alignment horizontal="left"/>
    </xf>
    <xf numFmtId="0" fontId="10" fillId="6" borderId="2" xfId="0" applyFont="1" applyFill="1" applyBorder="1" applyAlignment="1">
      <alignment horizontal="left"/>
    </xf>
    <xf numFmtId="0" fontId="10" fillId="6" borderId="37" xfId="0" applyFont="1" applyFill="1" applyBorder="1"/>
    <xf numFmtId="0" fontId="10" fillId="6" borderId="2" xfId="0" applyFont="1" applyFill="1" applyBorder="1" applyAlignment="1">
      <alignment horizontal="center"/>
    </xf>
    <xf numFmtId="0" fontId="10" fillId="6" borderId="37" xfId="0" applyFont="1" applyFill="1" applyBorder="1" applyAlignment="1">
      <alignment horizontal="right"/>
    </xf>
    <xf numFmtId="4" fontId="10" fillId="6" borderId="31" xfId="0" applyNumberFormat="1" applyFont="1" applyFill="1" applyBorder="1" applyAlignment="1">
      <alignment horizontal="right"/>
    </xf>
    <xf numFmtId="0" fontId="0" fillId="3" borderId="38" xfId="0" applyFont="1" applyFill="1" applyBorder="1" applyAlignment="1">
      <alignment horizontal="center"/>
    </xf>
    <xf numFmtId="0" fontId="0" fillId="3" borderId="39" xfId="0" applyFont="1" applyFill="1" applyBorder="1"/>
    <xf numFmtId="0" fontId="0" fillId="3" borderId="38" xfId="0" applyFont="1" applyFill="1" applyBorder="1"/>
    <xf numFmtId="0" fontId="0" fillId="3" borderId="39" xfId="0" applyFont="1" applyFill="1" applyBorder="1" applyAlignment="1">
      <alignment horizontal="center"/>
    </xf>
    <xf numFmtId="0" fontId="0" fillId="3" borderId="38" xfId="0" applyFont="1" applyFill="1" applyBorder="1" applyAlignment="1">
      <alignment horizontal="right"/>
    </xf>
    <xf numFmtId="4" fontId="0" fillId="0" borderId="40" xfId="0" applyNumberFormat="1" applyFont="1" applyFill="1" applyBorder="1" applyAlignment="1">
      <alignment horizontal="right"/>
    </xf>
    <xf numFmtId="0" fontId="0" fillId="3" borderId="39" xfId="0" applyFont="1" applyFill="1" applyBorder="1" applyAlignment="1">
      <alignment horizontal="left"/>
    </xf>
    <xf numFmtId="0" fontId="0" fillId="3" borderId="41" xfId="0" applyFont="1" applyFill="1" applyBorder="1" applyAlignment="1">
      <alignment horizontal="left"/>
    </xf>
    <xf numFmtId="0" fontId="0" fillId="3" borderId="42" xfId="0" applyFont="1" applyFill="1" applyBorder="1"/>
    <xf numFmtId="0" fontId="0" fillId="3" borderId="41" xfId="0" applyFont="1" applyFill="1" applyBorder="1" applyAlignment="1">
      <alignment horizontal="center"/>
    </xf>
    <xf numFmtId="0" fontId="0" fillId="3" borderId="42" xfId="0" applyFont="1" applyFill="1" applyBorder="1" applyAlignment="1">
      <alignment horizontal="right"/>
    </xf>
    <xf numFmtId="4" fontId="0" fillId="0" borderId="43" xfId="0" applyNumberFormat="1" applyFont="1" applyFill="1" applyBorder="1" applyAlignment="1">
      <alignment horizontal="right"/>
    </xf>
    <xf numFmtId="0" fontId="0" fillId="3" borderId="41" xfId="0" applyFont="1" applyFill="1" applyBorder="1"/>
    <xf numFmtId="0" fontId="0" fillId="0" borderId="41" xfId="0" applyFont="1" applyFill="1" applyBorder="1"/>
    <xf numFmtId="0" fontId="0" fillId="0" borderId="42" xfId="0" applyFont="1" applyFill="1" applyBorder="1"/>
    <xf numFmtId="0" fontId="0" fillId="0" borderId="41" xfId="0" applyFont="1" applyFill="1" applyBorder="1" applyAlignment="1">
      <alignment horizontal="center"/>
    </xf>
    <xf numFmtId="0" fontId="0" fillId="0" borderId="42" xfId="0" applyFont="1" applyFill="1" applyBorder="1" applyAlignment="1">
      <alignment horizontal="right"/>
    </xf>
    <xf numFmtId="0" fontId="11" fillId="3" borderId="41" xfId="0" applyFont="1" applyFill="1" applyBorder="1"/>
    <xf numFmtId="0" fontId="11" fillId="3" borderId="42" xfId="0" applyFont="1" applyFill="1" applyBorder="1"/>
    <xf numFmtId="0" fontId="11" fillId="3" borderId="41" xfId="0" applyFont="1" applyFill="1" applyBorder="1" applyAlignment="1">
      <alignment horizontal="center"/>
    </xf>
    <xf numFmtId="0" fontId="11" fillId="3" borderId="42" xfId="0" applyFont="1" applyFill="1" applyBorder="1" applyAlignment="1">
      <alignment horizontal="right"/>
    </xf>
    <xf numFmtId="4" fontId="11" fillId="0" borderId="43" xfId="0" applyNumberFormat="1" applyFont="1" applyFill="1" applyBorder="1" applyAlignment="1">
      <alignment horizontal="right"/>
    </xf>
    <xf numFmtId="0" fontId="0" fillId="3" borderId="41" xfId="0" applyFont="1" applyFill="1" applyBorder="1" applyAlignment="1">
      <alignment wrapText="1"/>
    </xf>
    <xf numFmtId="0" fontId="0" fillId="0" borderId="44" xfId="0" applyFont="1" applyFill="1" applyBorder="1"/>
    <xf numFmtId="4" fontId="0" fillId="0" borderId="43" xfId="0" applyNumberFormat="1" applyFont="1" applyFill="1" applyBorder="1" applyAlignment="1">
      <alignment horizontal="right" wrapText="1"/>
    </xf>
    <xf numFmtId="0" fontId="0" fillId="3" borderId="44" xfId="0" applyFont="1" applyFill="1" applyBorder="1"/>
    <xf numFmtId="0" fontId="0" fillId="3" borderId="45" xfId="0" applyFont="1" applyFill="1" applyBorder="1"/>
    <xf numFmtId="0" fontId="0" fillId="3" borderId="44" xfId="0" applyFont="1" applyFill="1" applyBorder="1" applyAlignment="1">
      <alignment horizontal="center"/>
    </xf>
    <xf numFmtId="0" fontId="0" fillId="3" borderId="45" xfId="0" applyFont="1" applyFill="1" applyBorder="1" applyAlignment="1">
      <alignment horizontal="right"/>
    </xf>
    <xf numFmtId="4" fontId="0" fillId="0" borderId="46" xfId="0" applyNumberFormat="1" applyFont="1" applyFill="1" applyBorder="1" applyAlignment="1">
      <alignment horizontal="right"/>
    </xf>
    <xf numFmtId="0" fontId="0" fillId="0" borderId="45" xfId="0" applyFont="1" applyFill="1" applyBorder="1" applyAlignment="1">
      <alignment horizontal="center"/>
    </xf>
    <xf numFmtId="0" fontId="0" fillId="0" borderId="44" xfId="0" applyFont="1" applyFill="1" applyBorder="1" applyAlignment="1">
      <alignment horizontal="left"/>
    </xf>
    <xf numFmtId="0" fontId="0" fillId="0" borderId="45" xfId="0" applyFont="1" applyFill="1" applyBorder="1"/>
    <xf numFmtId="0" fontId="0" fillId="0" borderId="44" xfId="0" applyFont="1" applyFill="1" applyBorder="1" applyAlignment="1">
      <alignment horizontal="center"/>
    </xf>
    <xf numFmtId="0" fontId="0" fillId="0" borderId="45" xfId="0" applyFont="1" applyFill="1" applyBorder="1" applyAlignment="1">
      <alignment horizontal="right"/>
    </xf>
    <xf numFmtId="0" fontId="12" fillId="6" borderId="37" xfId="0" applyFont="1" applyFill="1" applyBorder="1" applyAlignment="1">
      <alignment horizontal="center"/>
    </xf>
    <xf numFmtId="0" fontId="12" fillId="6" borderId="2" xfId="0" applyFont="1" applyFill="1" applyBorder="1" applyAlignment="1">
      <alignment horizontal="left"/>
    </xf>
    <xf numFmtId="0" fontId="12" fillId="6" borderId="37" xfId="0" applyFont="1" applyFill="1" applyBorder="1"/>
    <xf numFmtId="0" fontId="12" fillId="6" borderId="2" xfId="0" applyFont="1" applyFill="1" applyBorder="1" applyAlignment="1">
      <alignment horizontal="center"/>
    </xf>
    <xf numFmtId="0" fontId="12" fillId="6" borderId="37" xfId="0" applyFont="1" applyFill="1" applyBorder="1" applyAlignment="1">
      <alignment horizontal="right"/>
    </xf>
    <xf numFmtId="4" fontId="12" fillId="6" borderId="31" xfId="0" applyNumberFormat="1" applyFont="1" applyFill="1" applyBorder="1" applyAlignment="1">
      <alignment horizontal="right"/>
    </xf>
    <xf numFmtId="0" fontId="0" fillId="0" borderId="42" xfId="0" applyFont="1" applyFill="1" applyBorder="1" applyAlignment="1">
      <alignment horizontal="center"/>
    </xf>
    <xf numFmtId="0" fontId="0" fillId="3" borderId="42" xfId="0" applyFont="1" applyFill="1" applyBorder="1" applyAlignment="1">
      <alignment horizontal="center"/>
    </xf>
    <xf numFmtId="0" fontId="11" fillId="3" borderId="45" xfId="0" applyFont="1" applyFill="1" applyBorder="1" applyAlignment="1">
      <alignment horizontal="center"/>
    </xf>
    <xf numFmtId="0" fontId="11" fillId="3" borderId="44" xfId="0" applyFont="1" applyFill="1" applyBorder="1"/>
    <xf numFmtId="0" fontId="11" fillId="3" borderId="45" xfId="0" applyFont="1" applyFill="1" applyBorder="1"/>
    <xf numFmtId="0" fontId="11" fillId="3" borderId="44" xfId="0" applyFont="1" applyFill="1" applyBorder="1" applyAlignment="1">
      <alignment horizontal="center"/>
    </xf>
    <xf numFmtId="0" fontId="11" fillId="3" borderId="45" xfId="0" applyFont="1" applyFill="1" applyBorder="1" applyAlignment="1">
      <alignment horizontal="right"/>
    </xf>
    <xf numFmtId="4" fontId="11" fillId="0" borderId="46" xfId="0" applyNumberFormat="1" applyFont="1" applyFill="1" applyBorder="1" applyAlignment="1">
      <alignment horizontal="right"/>
    </xf>
    <xf numFmtId="0" fontId="12" fillId="6" borderId="2" xfId="0" applyFont="1" applyFill="1" applyBorder="1"/>
    <xf numFmtId="0" fontId="11" fillId="3" borderId="38" xfId="0" applyFont="1" applyFill="1" applyBorder="1" applyAlignment="1">
      <alignment horizontal="center"/>
    </xf>
    <xf numFmtId="0" fontId="11" fillId="3" borderId="39" xfId="0" applyFont="1" applyFill="1" applyBorder="1"/>
    <xf numFmtId="0" fontId="11" fillId="3" borderId="38" xfId="0" applyFont="1" applyFill="1" applyBorder="1"/>
    <xf numFmtId="0" fontId="11" fillId="3" borderId="39" xfId="0" applyFont="1" applyFill="1" applyBorder="1" applyAlignment="1">
      <alignment horizontal="center"/>
    </xf>
    <xf numFmtId="0" fontId="11" fillId="3" borderId="38" xfId="0" applyFont="1" applyFill="1" applyBorder="1" applyAlignment="1">
      <alignment horizontal="right"/>
    </xf>
    <xf numFmtId="4" fontId="11" fillId="0" borderId="40" xfId="0" applyNumberFormat="1" applyFont="1" applyFill="1" applyBorder="1" applyAlignment="1">
      <alignment horizontal="right"/>
    </xf>
    <xf numFmtId="0" fontId="11" fillId="3" borderId="42" xfId="0" applyFont="1" applyFill="1" applyBorder="1" applyAlignment="1">
      <alignment horizontal="center"/>
    </xf>
    <xf numFmtId="0" fontId="13" fillId="3" borderId="42" xfId="0" applyFont="1" applyFill="1" applyBorder="1"/>
    <xf numFmtId="0" fontId="0" fillId="3" borderId="45" xfId="0" applyFont="1" applyFill="1" applyBorder="1" applyAlignment="1">
      <alignment horizontal="center"/>
    </xf>
    <xf numFmtId="0" fontId="13" fillId="3" borderId="45" xfId="0" applyFont="1" applyFill="1" applyBorder="1"/>
    <xf numFmtId="4" fontId="0" fillId="3" borderId="46" xfId="0" applyNumberFormat="1" applyFont="1" applyFill="1" applyBorder="1" applyAlignment="1">
      <alignment horizontal="right"/>
    </xf>
    <xf numFmtId="0" fontId="14" fillId="6" borderId="37" xfId="0" applyFont="1" applyFill="1" applyBorder="1"/>
    <xf numFmtId="0" fontId="11" fillId="3" borderId="39" xfId="0" applyFont="1" applyFill="1" applyBorder="1" applyAlignment="1">
      <alignment horizontal="left"/>
    </xf>
    <xf numFmtId="0" fontId="11" fillId="3" borderId="41" xfId="0" applyFont="1" applyFill="1" applyBorder="1" applyAlignment="1">
      <alignment horizontal="left"/>
    </xf>
    <xf numFmtId="0" fontId="11" fillId="0" borderId="41" xfId="0" applyFont="1" applyFill="1" applyBorder="1"/>
    <xf numFmtId="0" fontId="11" fillId="0" borderId="41" xfId="0" applyFont="1" applyFill="1" applyBorder="1" applyAlignment="1">
      <alignment horizontal="center"/>
    </xf>
    <xf numFmtId="0" fontId="11" fillId="0" borderId="42" xfId="0" applyFont="1" applyFill="1" applyBorder="1" applyAlignment="1">
      <alignment horizontal="right"/>
    </xf>
    <xf numFmtId="0" fontId="15" fillId="3" borderId="47" xfId="0" applyFont="1" applyFill="1" applyBorder="1" applyAlignment="1">
      <alignment horizontal="center"/>
    </xf>
    <xf numFmtId="0" fontId="15" fillId="0" borderId="44" xfId="0" applyFont="1" applyFill="1" applyBorder="1"/>
    <xf numFmtId="0" fontId="15" fillId="0" borderId="45" xfId="0" applyFont="1" applyFill="1" applyBorder="1"/>
    <xf numFmtId="0" fontId="15" fillId="0" borderId="44" xfId="0" applyFont="1" applyFill="1" applyBorder="1" applyAlignment="1">
      <alignment horizontal="center"/>
    </xf>
    <xf numFmtId="0" fontId="15" fillId="0" borderId="45" xfId="0" applyFont="1" applyFill="1" applyBorder="1" applyAlignment="1">
      <alignment horizontal="right"/>
    </xf>
    <xf numFmtId="4" fontId="15" fillId="3" borderId="46" xfId="0" applyNumberFormat="1" applyFont="1" applyFill="1" applyBorder="1" applyAlignment="1">
      <alignment horizontal="right"/>
    </xf>
    <xf numFmtId="0" fontId="16" fillId="6" borderId="37" xfId="0" applyFont="1" applyFill="1" applyBorder="1" applyAlignment="1">
      <alignment horizontal="center"/>
    </xf>
    <xf numFmtId="0" fontId="17" fillId="6" borderId="2" xfId="0" applyFont="1" applyFill="1" applyBorder="1"/>
    <xf numFmtId="0" fontId="16" fillId="6" borderId="37" xfId="0" applyFont="1" applyFill="1" applyBorder="1"/>
    <xf numFmtId="0" fontId="16" fillId="6" borderId="2" xfId="0" applyFont="1" applyFill="1" applyBorder="1" applyAlignment="1">
      <alignment horizontal="center"/>
    </xf>
    <xf numFmtId="0" fontId="16" fillId="6" borderId="37" xfId="0" applyFont="1" applyFill="1" applyBorder="1" applyAlignment="1">
      <alignment horizontal="right"/>
    </xf>
    <xf numFmtId="0" fontId="0" fillId="0" borderId="38" xfId="0" applyFont="1" applyFill="1" applyBorder="1" applyAlignment="1">
      <alignment horizontal="center"/>
    </xf>
    <xf numFmtId="0" fontId="11" fillId="0" borderId="42" xfId="0" applyFont="1" applyFill="1" applyBorder="1"/>
    <xf numFmtId="0" fontId="11" fillId="0" borderId="47" xfId="0" applyFont="1" applyFill="1" applyBorder="1" applyAlignment="1">
      <alignment horizontal="center"/>
    </xf>
    <xf numFmtId="0" fontId="11" fillId="0" borderId="0" xfId="0" applyFont="1" applyFill="1" applyBorder="1"/>
    <xf numFmtId="0" fontId="11" fillId="0" borderId="47" xfId="0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47" xfId="0" applyFont="1" applyFill="1" applyBorder="1" applyAlignment="1">
      <alignment horizontal="right"/>
    </xf>
    <xf numFmtId="4" fontId="11" fillId="0" borderId="26" xfId="0" applyNumberFormat="1" applyFont="1" applyFill="1" applyBorder="1" applyAlignment="1">
      <alignment horizontal="right"/>
    </xf>
    <xf numFmtId="0" fontId="11" fillId="0" borderId="38" xfId="0" applyFont="1" applyFill="1" applyBorder="1" applyAlignment="1">
      <alignment horizontal="center"/>
    </xf>
    <xf numFmtId="0" fontId="11" fillId="0" borderId="39" xfId="0" applyFont="1" applyFill="1" applyBorder="1"/>
    <xf numFmtId="0" fontId="11" fillId="0" borderId="38" xfId="0" applyFont="1" applyFill="1" applyBorder="1"/>
    <xf numFmtId="0" fontId="11" fillId="0" borderId="39" xfId="0" applyFont="1" applyFill="1" applyBorder="1" applyAlignment="1">
      <alignment horizontal="center"/>
    </xf>
    <xf numFmtId="0" fontId="11" fillId="0" borderId="38" xfId="0" applyFont="1" applyFill="1" applyBorder="1" applyAlignment="1">
      <alignment horizontal="right"/>
    </xf>
    <xf numFmtId="0" fontId="11" fillId="0" borderId="42" xfId="0" applyFont="1" applyFill="1" applyBorder="1" applyAlignment="1">
      <alignment horizontal="center"/>
    </xf>
    <xf numFmtId="0" fontId="11" fillId="0" borderId="45" xfId="0" applyFont="1" applyFill="1" applyBorder="1" applyAlignment="1">
      <alignment horizontal="center"/>
    </xf>
    <xf numFmtId="0" fontId="11" fillId="0" borderId="44" xfId="0" applyFont="1" applyFill="1" applyBorder="1"/>
    <xf numFmtId="0" fontId="11" fillId="0" borderId="45" xfId="0" applyFont="1" applyFill="1" applyBorder="1"/>
    <xf numFmtId="0" fontId="11" fillId="0" borderId="44" xfId="0" applyFont="1" applyFill="1" applyBorder="1" applyAlignment="1">
      <alignment horizontal="center"/>
    </xf>
    <xf numFmtId="0" fontId="11" fillId="0" borderId="45" xfId="0" applyFont="1" applyFill="1" applyBorder="1" applyAlignment="1">
      <alignment horizontal="right"/>
    </xf>
    <xf numFmtId="0" fontId="12" fillId="0" borderId="42" xfId="0" applyFont="1" applyFill="1" applyBorder="1" applyAlignment="1">
      <alignment horizontal="center"/>
    </xf>
    <xf numFmtId="0" fontId="12" fillId="0" borderId="41" xfId="0" applyFont="1" applyFill="1" applyBorder="1"/>
    <xf numFmtId="0" fontId="12" fillId="0" borderId="42" xfId="0" applyFont="1" applyFill="1" applyBorder="1"/>
    <xf numFmtId="0" fontId="12" fillId="0" borderId="41" xfId="0" applyFont="1" applyFill="1" applyBorder="1" applyAlignment="1">
      <alignment horizontal="center"/>
    </xf>
    <xf numFmtId="0" fontId="12" fillId="0" borderId="42" xfId="0" applyFont="1" applyFill="1" applyBorder="1" applyAlignment="1">
      <alignment horizontal="right"/>
    </xf>
    <xf numFmtId="4" fontId="12" fillId="0" borderId="43" xfId="0" applyNumberFormat="1" applyFont="1" applyFill="1" applyBorder="1" applyAlignment="1">
      <alignment horizontal="right"/>
    </xf>
    <xf numFmtId="0" fontId="12" fillId="7" borderId="37" xfId="0" applyFont="1" applyFill="1" applyBorder="1" applyAlignment="1">
      <alignment horizontal="center"/>
    </xf>
    <xf numFmtId="0" fontId="12" fillId="7" borderId="2" xfId="0" applyFont="1" applyFill="1" applyBorder="1"/>
    <xf numFmtId="0" fontId="12" fillId="7" borderId="37" xfId="0" applyFont="1" applyFill="1" applyBorder="1"/>
    <xf numFmtId="0" fontId="12" fillId="7" borderId="2" xfId="0" applyFont="1" applyFill="1" applyBorder="1" applyAlignment="1">
      <alignment horizontal="center"/>
    </xf>
    <xf numFmtId="0" fontId="12" fillId="7" borderId="37" xfId="0" applyFont="1" applyFill="1" applyBorder="1" applyAlignment="1">
      <alignment horizontal="right"/>
    </xf>
    <xf numFmtId="4" fontId="17" fillId="7" borderId="31" xfId="0" applyNumberFormat="1" applyFont="1" applyFill="1" applyBorder="1" applyAlignment="1">
      <alignment horizontal="right"/>
    </xf>
    <xf numFmtId="0" fontId="18" fillId="3" borderId="7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0"/>
  <sheetViews>
    <sheetView tabSelected="1" workbookViewId="0">
      <selection activeCell="E25" sqref="E25"/>
    </sheetView>
  </sheetViews>
  <sheetFormatPr defaultRowHeight="15" x14ac:dyDescent="0.25"/>
  <cols>
    <col min="2" max="2" width="71" customWidth="1"/>
    <col min="3" max="3" width="15.140625" customWidth="1"/>
    <col min="4" max="4" width="13.7109375" customWidth="1"/>
    <col min="5" max="5" width="14.28515625" customWidth="1"/>
    <col min="6" max="6" width="21" customWidth="1"/>
  </cols>
  <sheetData>
    <row r="1" spans="1:6" ht="15.75" thickBot="1" x14ac:dyDescent="0.3">
      <c r="A1" s="302" t="s">
        <v>366</v>
      </c>
      <c r="B1" s="302"/>
      <c r="C1" s="302"/>
      <c r="D1" s="302"/>
      <c r="E1" s="302"/>
      <c r="F1" s="302"/>
    </row>
    <row r="2" spans="1:6" x14ac:dyDescent="0.25">
      <c r="A2" s="175"/>
      <c r="B2" s="176" t="s">
        <v>2</v>
      </c>
      <c r="C2" s="177" t="s">
        <v>3</v>
      </c>
      <c r="D2" s="178" t="s">
        <v>4</v>
      </c>
      <c r="E2" s="179" t="s">
        <v>5</v>
      </c>
      <c r="F2" s="180" t="s">
        <v>6</v>
      </c>
    </row>
    <row r="3" spans="1:6" ht="15.75" thickBot="1" x14ac:dyDescent="0.3">
      <c r="A3" s="181"/>
      <c r="B3" s="182"/>
      <c r="C3" s="183" t="s">
        <v>7</v>
      </c>
      <c r="D3" s="184"/>
      <c r="E3" s="185"/>
      <c r="F3" s="186"/>
    </row>
    <row r="4" spans="1:6" ht="15.75" thickBot="1" x14ac:dyDescent="0.3">
      <c r="A4" s="187"/>
      <c r="B4" s="188" t="s">
        <v>367</v>
      </c>
      <c r="C4" s="189"/>
      <c r="D4" s="190"/>
      <c r="E4" s="191"/>
      <c r="F4" s="192">
        <f>SUM(F5:F71)</f>
        <v>15751009</v>
      </c>
    </row>
    <row r="5" spans="1:6" x14ac:dyDescent="0.25">
      <c r="A5" s="193">
        <v>1</v>
      </c>
      <c r="B5" s="194" t="s">
        <v>368</v>
      </c>
      <c r="C5" s="195" t="s">
        <v>24</v>
      </c>
      <c r="D5" s="196" t="s">
        <v>369</v>
      </c>
      <c r="E5" s="197" t="s">
        <v>13</v>
      </c>
      <c r="F5" s="198">
        <v>5000</v>
      </c>
    </row>
    <row r="6" spans="1:6" x14ac:dyDescent="0.25">
      <c r="A6" s="193">
        <v>3</v>
      </c>
      <c r="B6" s="194" t="s">
        <v>370</v>
      </c>
      <c r="C6" s="195" t="s">
        <v>24</v>
      </c>
      <c r="D6" s="196" t="s">
        <v>371</v>
      </c>
      <c r="E6" s="197" t="s">
        <v>13</v>
      </c>
      <c r="F6" s="198">
        <v>2000</v>
      </c>
    </row>
    <row r="7" spans="1:6" x14ac:dyDescent="0.25">
      <c r="A7" s="193">
        <v>9</v>
      </c>
      <c r="B7" s="199" t="s">
        <v>372</v>
      </c>
      <c r="C7" s="195" t="s">
        <v>24</v>
      </c>
      <c r="D7" s="196" t="s">
        <v>25</v>
      </c>
      <c r="E7" s="197" t="s">
        <v>13</v>
      </c>
      <c r="F7" s="198">
        <v>5000</v>
      </c>
    </row>
    <row r="8" spans="1:6" x14ac:dyDescent="0.25">
      <c r="A8" s="193">
        <v>10</v>
      </c>
      <c r="B8" s="199" t="s">
        <v>373</v>
      </c>
      <c r="C8" s="195" t="s">
        <v>24</v>
      </c>
      <c r="D8" s="196" t="s">
        <v>19</v>
      </c>
      <c r="E8" s="197" t="s">
        <v>13</v>
      </c>
      <c r="F8" s="198">
        <v>3000</v>
      </c>
    </row>
    <row r="9" spans="1:6" x14ac:dyDescent="0.25">
      <c r="A9" s="193">
        <v>29</v>
      </c>
      <c r="B9" s="199" t="s">
        <v>374</v>
      </c>
      <c r="C9" s="195" t="s">
        <v>24</v>
      </c>
      <c r="D9" s="196" t="s">
        <v>22</v>
      </c>
      <c r="E9" s="197" t="s">
        <v>13</v>
      </c>
      <c r="F9" s="198">
        <v>3000</v>
      </c>
    </row>
    <row r="10" spans="1:6" x14ac:dyDescent="0.25">
      <c r="A10" s="193">
        <v>30</v>
      </c>
      <c r="B10" s="199" t="s">
        <v>375</v>
      </c>
      <c r="C10" s="195" t="s">
        <v>24</v>
      </c>
      <c r="D10" s="196" t="s">
        <v>22</v>
      </c>
      <c r="E10" s="197" t="s">
        <v>13</v>
      </c>
      <c r="F10" s="198">
        <v>1500</v>
      </c>
    </row>
    <row r="11" spans="1:6" x14ac:dyDescent="0.25">
      <c r="A11" s="193">
        <v>31</v>
      </c>
      <c r="B11" s="200" t="s">
        <v>376</v>
      </c>
      <c r="C11" s="201" t="s">
        <v>24</v>
      </c>
      <c r="D11" s="202" t="s">
        <v>118</v>
      </c>
      <c r="E11" s="203" t="s">
        <v>13</v>
      </c>
      <c r="F11" s="204">
        <v>10000</v>
      </c>
    </row>
    <row r="12" spans="1:6" x14ac:dyDescent="0.25">
      <c r="A12" s="193">
        <v>32</v>
      </c>
      <c r="B12" s="200" t="s">
        <v>377</v>
      </c>
      <c r="C12" s="201" t="s">
        <v>24</v>
      </c>
      <c r="D12" s="202" t="s">
        <v>118</v>
      </c>
      <c r="E12" s="203" t="s">
        <v>13</v>
      </c>
      <c r="F12" s="204">
        <v>4000</v>
      </c>
    </row>
    <row r="13" spans="1:6" x14ac:dyDescent="0.25">
      <c r="A13" s="193">
        <v>33</v>
      </c>
      <c r="B13" s="200" t="s">
        <v>378</v>
      </c>
      <c r="C13" s="201" t="s">
        <v>24</v>
      </c>
      <c r="D13" s="202" t="s">
        <v>118</v>
      </c>
      <c r="E13" s="203" t="s">
        <v>13</v>
      </c>
      <c r="F13" s="204">
        <v>5000</v>
      </c>
    </row>
    <row r="14" spans="1:6" x14ac:dyDescent="0.25">
      <c r="A14" s="193">
        <v>34</v>
      </c>
      <c r="B14" s="200" t="s">
        <v>379</v>
      </c>
      <c r="C14" s="201" t="s">
        <v>24</v>
      </c>
      <c r="D14" s="202" t="s">
        <v>118</v>
      </c>
      <c r="E14" s="203" t="s">
        <v>13</v>
      </c>
      <c r="F14" s="204">
        <v>3000</v>
      </c>
    </row>
    <row r="15" spans="1:6" x14ac:dyDescent="0.25">
      <c r="A15" s="193">
        <v>35</v>
      </c>
      <c r="B15" s="200" t="s">
        <v>380</v>
      </c>
      <c r="C15" s="201" t="s">
        <v>24</v>
      </c>
      <c r="D15" s="202" t="s">
        <v>118</v>
      </c>
      <c r="E15" s="203" t="s">
        <v>13</v>
      </c>
      <c r="F15" s="204">
        <v>4000</v>
      </c>
    </row>
    <row r="16" spans="1:6" x14ac:dyDescent="0.25">
      <c r="A16" s="193">
        <v>36</v>
      </c>
      <c r="B16" s="200" t="s">
        <v>381</v>
      </c>
      <c r="C16" s="201" t="s">
        <v>24</v>
      </c>
      <c r="D16" s="202" t="s">
        <v>118</v>
      </c>
      <c r="E16" s="203" t="s">
        <v>13</v>
      </c>
      <c r="F16" s="204">
        <v>5000</v>
      </c>
    </row>
    <row r="17" spans="1:6" x14ac:dyDescent="0.25">
      <c r="A17" s="193">
        <v>38</v>
      </c>
      <c r="B17" s="200" t="s">
        <v>382</v>
      </c>
      <c r="C17" s="201" t="s">
        <v>24</v>
      </c>
      <c r="D17" s="202" t="s">
        <v>333</v>
      </c>
      <c r="E17" s="203" t="s">
        <v>53</v>
      </c>
      <c r="F17" s="204">
        <v>5000</v>
      </c>
    </row>
    <row r="18" spans="1:6" x14ac:dyDescent="0.25">
      <c r="A18" s="193">
        <v>47</v>
      </c>
      <c r="B18" s="205" t="s">
        <v>383</v>
      </c>
      <c r="C18" s="201" t="s">
        <v>24</v>
      </c>
      <c r="D18" s="202" t="s">
        <v>64</v>
      </c>
      <c r="E18" s="203" t="s">
        <v>53</v>
      </c>
      <c r="F18" s="204">
        <v>5000</v>
      </c>
    </row>
    <row r="19" spans="1:6" x14ac:dyDescent="0.25">
      <c r="A19" s="193">
        <v>2</v>
      </c>
      <c r="B19" s="205" t="s">
        <v>384</v>
      </c>
      <c r="C19" s="201" t="s">
        <v>15</v>
      </c>
      <c r="D19" s="202" t="s">
        <v>12</v>
      </c>
      <c r="E19" s="203" t="s">
        <v>13</v>
      </c>
      <c r="F19" s="204">
        <v>20000</v>
      </c>
    </row>
    <row r="20" spans="1:6" x14ac:dyDescent="0.25">
      <c r="A20" s="193">
        <v>5</v>
      </c>
      <c r="B20" s="205" t="s">
        <v>385</v>
      </c>
      <c r="C20" s="201" t="s">
        <v>15</v>
      </c>
      <c r="D20" s="202" t="s">
        <v>261</v>
      </c>
      <c r="E20" s="203" t="s">
        <v>13</v>
      </c>
      <c r="F20" s="204">
        <v>4000</v>
      </c>
    </row>
    <row r="21" spans="1:6" x14ac:dyDescent="0.25">
      <c r="A21" s="193">
        <v>7</v>
      </c>
      <c r="B21" s="206" t="s">
        <v>386</v>
      </c>
      <c r="C21" s="207" t="s">
        <v>15</v>
      </c>
      <c r="D21" s="208" t="s">
        <v>16</v>
      </c>
      <c r="E21" s="209" t="s">
        <v>13</v>
      </c>
      <c r="F21" s="204">
        <v>4815000</v>
      </c>
    </row>
    <row r="22" spans="1:6" x14ac:dyDescent="0.25">
      <c r="A22" s="193">
        <v>8</v>
      </c>
      <c r="B22" s="200" t="s">
        <v>387</v>
      </c>
      <c r="C22" s="201" t="s">
        <v>15</v>
      </c>
      <c r="D22" s="202" t="s">
        <v>388</v>
      </c>
      <c r="E22" s="203" t="s">
        <v>13</v>
      </c>
      <c r="F22" s="204">
        <v>3002059</v>
      </c>
    </row>
    <row r="23" spans="1:6" x14ac:dyDescent="0.25">
      <c r="A23" s="193">
        <v>11</v>
      </c>
      <c r="B23" s="205" t="s">
        <v>45</v>
      </c>
      <c r="C23" s="201" t="s">
        <v>15</v>
      </c>
      <c r="D23" s="202" t="s">
        <v>22</v>
      </c>
      <c r="E23" s="203" t="s">
        <v>13</v>
      </c>
      <c r="F23" s="204">
        <v>4400</v>
      </c>
    </row>
    <row r="24" spans="1:6" x14ac:dyDescent="0.25">
      <c r="A24" s="193">
        <v>12</v>
      </c>
      <c r="B24" s="205" t="s">
        <v>46</v>
      </c>
      <c r="C24" s="201" t="s">
        <v>15</v>
      </c>
      <c r="D24" s="202" t="s">
        <v>22</v>
      </c>
      <c r="E24" s="203" t="s">
        <v>13</v>
      </c>
      <c r="F24" s="204">
        <v>388600</v>
      </c>
    </row>
    <row r="25" spans="1:6" x14ac:dyDescent="0.25">
      <c r="A25" s="193">
        <v>13</v>
      </c>
      <c r="B25" s="205" t="s">
        <v>389</v>
      </c>
      <c r="C25" s="201" t="s">
        <v>15</v>
      </c>
      <c r="D25" s="202" t="s">
        <v>22</v>
      </c>
      <c r="E25" s="203" t="s">
        <v>13</v>
      </c>
      <c r="F25" s="204">
        <v>26800</v>
      </c>
    </row>
    <row r="26" spans="1:6" x14ac:dyDescent="0.25">
      <c r="A26" s="193">
        <v>14</v>
      </c>
      <c r="B26" s="205" t="s">
        <v>390</v>
      </c>
      <c r="C26" s="201" t="s">
        <v>15</v>
      </c>
      <c r="D26" s="202" t="s">
        <v>22</v>
      </c>
      <c r="E26" s="203" t="s">
        <v>13</v>
      </c>
      <c r="F26" s="204">
        <v>845400</v>
      </c>
    </row>
    <row r="27" spans="1:6" x14ac:dyDescent="0.25">
      <c r="A27" s="193">
        <v>15</v>
      </c>
      <c r="B27" s="205" t="s">
        <v>391</v>
      </c>
      <c r="C27" s="201" t="s">
        <v>15</v>
      </c>
      <c r="D27" s="202" t="s">
        <v>22</v>
      </c>
      <c r="E27" s="203" t="s">
        <v>13</v>
      </c>
      <c r="F27" s="204">
        <v>80700</v>
      </c>
    </row>
    <row r="28" spans="1:6" x14ac:dyDescent="0.25">
      <c r="A28" s="193">
        <v>16</v>
      </c>
      <c r="B28" s="205" t="s">
        <v>392</v>
      </c>
      <c r="C28" s="201" t="s">
        <v>15</v>
      </c>
      <c r="D28" s="202" t="s">
        <v>22</v>
      </c>
      <c r="E28" s="203" t="s">
        <v>13</v>
      </c>
      <c r="F28" s="204">
        <v>1073800</v>
      </c>
    </row>
    <row r="29" spans="1:6" x14ac:dyDescent="0.25">
      <c r="A29" s="193">
        <v>17</v>
      </c>
      <c r="B29" s="205" t="s">
        <v>31</v>
      </c>
      <c r="C29" s="201" t="s">
        <v>15</v>
      </c>
      <c r="D29" s="202" t="s">
        <v>22</v>
      </c>
      <c r="E29" s="203" t="s">
        <v>13</v>
      </c>
      <c r="F29" s="204">
        <v>1400</v>
      </c>
    </row>
    <row r="30" spans="1:6" x14ac:dyDescent="0.25">
      <c r="A30" s="193">
        <v>18</v>
      </c>
      <c r="B30" s="205" t="s">
        <v>35</v>
      </c>
      <c r="C30" s="201" t="s">
        <v>15</v>
      </c>
      <c r="D30" s="202" t="s">
        <v>22</v>
      </c>
      <c r="E30" s="203" t="s">
        <v>13</v>
      </c>
      <c r="F30" s="204">
        <v>85800</v>
      </c>
    </row>
    <row r="31" spans="1:6" x14ac:dyDescent="0.25">
      <c r="A31" s="193">
        <v>19</v>
      </c>
      <c r="B31" s="200" t="s">
        <v>393</v>
      </c>
      <c r="C31" s="201" t="s">
        <v>15</v>
      </c>
      <c r="D31" s="202" t="s">
        <v>22</v>
      </c>
      <c r="E31" s="203" t="s">
        <v>13</v>
      </c>
      <c r="F31" s="204">
        <v>9000</v>
      </c>
    </row>
    <row r="32" spans="1:6" x14ac:dyDescent="0.25">
      <c r="A32" s="193">
        <v>20</v>
      </c>
      <c r="B32" s="200" t="s">
        <v>394</v>
      </c>
      <c r="C32" s="201" t="s">
        <v>15</v>
      </c>
      <c r="D32" s="202" t="s">
        <v>22</v>
      </c>
      <c r="E32" s="203" t="s">
        <v>13</v>
      </c>
      <c r="F32" s="204">
        <v>390800</v>
      </c>
    </row>
    <row r="33" spans="1:6" x14ac:dyDescent="0.25">
      <c r="A33" s="193">
        <v>21</v>
      </c>
      <c r="B33" s="200" t="s">
        <v>33</v>
      </c>
      <c r="C33" s="201" t="s">
        <v>15</v>
      </c>
      <c r="D33" s="202" t="s">
        <v>22</v>
      </c>
      <c r="E33" s="203" t="s">
        <v>13</v>
      </c>
      <c r="F33" s="204">
        <v>5000</v>
      </c>
    </row>
    <row r="34" spans="1:6" x14ac:dyDescent="0.25">
      <c r="A34" s="193">
        <v>22</v>
      </c>
      <c r="B34" s="200" t="s">
        <v>32</v>
      </c>
      <c r="C34" s="201" t="s">
        <v>15</v>
      </c>
      <c r="D34" s="202" t="s">
        <v>22</v>
      </c>
      <c r="E34" s="203" t="s">
        <v>13</v>
      </c>
      <c r="F34" s="204">
        <v>5000</v>
      </c>
    </row>
    <row r="35" spans="1:6" x14ac:dyDescent="0.25">
      <c r="A35" s="193">
        <v>23</v>
      </c>
      <c r="B35" s="200" t="s">
        <v>395</v>
      </c>
      <c r="C35" s="201" t="s">
        <v>15</v>
      </c>
      <c r="D35" s="202" t="s">
        <v>22</v>
      </c>
      <c r="E35" s="203" t="s">
        <v>13</v>
      </c>
      <c r="F35" s="204">
        <v>55500</v>
      </c>
    </row>
    <row r="36" spans="1:6" x14ac:dyDescent="0.25">
      <c r="A36" s="193">
        <v>24</v>
      </c>
      <c r="B36" s="200" t="s">
        <v>396</v>
      </c>
      <c r="C36" s="201" t="s">
        <v>15</v>
      </c>
      <c r="D36" s="202" t="s">
        <v>22</v>
      </c>
      <c r="E36" s="203" t="s">
        <v>13</v>
      </c>
      <c r="F36" s="204">
        <v>978100</v>
      </c>
    </row>
    <row r="37" spans="1:6" x14ac:dyDescent="0.25">
      <c r="A37" s="193">
        <v>25</v>
      </c>
      <c r="B37" s="205" t="s">
        <v>37</v>
      </c>
      <c r="C37" s="201" t="s">
        <v>15</v>
      </c>
      <c r="D37" s="202" t="s">
        <v>22</v>
      </c>
      <c r="E37" s="203" t="s">
        <v>13</v>
      </c>
      <c r="F37" s="204">
        <v>481400</v>
      </c>
    </row>
    <row r="38" spans="1:6" x14ac:dyDescent="0.25">
      <c r="A38" s="193">
        <v>26</v>
      </c>
      <c r="B38" s="205" t="s">
        <v>397</v>
      </c>
      <c r="C38" s="201" t="s">
        <v>15</v>
      </c>
      <c r="D38" s="202" t="s">
        <v>22</v>
      </c>
      <c r="E38" s="203" t="s">
        <v>13</v>
      </c>
      <c r="F38" s="204">
        <v>3300</v>
      </c>
    </row>
    <row r="39" spans="1:6" x14ac:dyDescent="0.25">
      <c r="A39" s="193">
        <v>27</v>
      </c>
      <c r="B39" s="205" t="s">
        <v>398</v>
      </c>
      <c r="C39" s="201" t="s">
        <v>15</v>
      </c>
      <c r="D39" s="202" t="s">
        <v>22</v>
      </c>
      <c r="E39" s="203" t="s">
        <v>13</v>
      </c>
      <c r="F39" s="204">
        <v>30000</v>
      </c>
    </row>
    <row r="40" spans="1:6" x14ac:dyDescent="0.25">
      <c r="A40" s="193">
        <v>28</v>
      </c>
      <c r="B40" s="200" t="s">
        <v>399</v>
      </c>
      <c r="C40" s="201" t="s">
        <v>15</v>
      </c>
      <c r="D40" s="202" t="s">
        <v>22</v>
      </c>
      <c r="E40" s="203" t="s">
        <v>13</v>
      </c>
      <c r="F40" s="204">
        <v>20000</v>
      </c>
    </row>
    <row r="41" spans="1:6" x14ac:dyDescent="0.25">
      <c r="A41" s="193">
        <v>37</v>
      </c>
      <c r="B41" s="200" t="s">
        <v>400</v>
      </c>
      <c r="C41" s="201" t="s">
        <v>15</v>
      </c>
      <c r="D41" s="202" t="s">
        <v>49</v>
      </c>
      <c r="E41" s="203" t="s">
        <v>53</v>
      </c>
      <c r="F41" s="204">
        <v>8000</v>
      </c>
    </row>
    <row r="42" spans="1:6" x14ac:dyDescent="0.25">
      <c r="A42" s="193">
        <v>39</v>
      </c>
      <c r="B42" s="205" t="s">
        <v>401</v>
      </c>
      <c r="C42" s="201" t="s">
        <v>15</v>
      </c>
      <c r="D42" s="202" t="s">
        <v>52</v>
      </c>
      <c r="E42" s="203" t="s">
        <v>53</v>
      </c>
      <c r="F42" s="204">
        <v>25000</v>
      </c>
    </row>
    <row r="43" spans="1:6" x14ac:dyDescent="0.25">
      <c r="A43" s="193">
        <v>40</v>
      </c>
      <c r="B43" s="205" t="s">
        <v>402</v>
      </c>
      <c r="C43" s="201" t="s">
        <v>15</v>
      </c>
      <c r="D43" s="202" t="s">
        <v>52</v>
      </c>
      <c r="E43" s="203" t="s">
        <v>53</v>
      </c>
      <c r="F43" s="204">
        <v>2000</v>
      </c>
    </row>
    <row r="44" spans="1:6" x14ac:dyDescent="0.25">
      <c r="A44" s="193">
        <v>41</v>
      </c>
      <c r="B44" s="205" t="s">
        <v>283</v>
      </c>
      <c r="C44" s="201" t="s">
        <v>15</v>
      </c>
      <c r="D44" s="202" t="s">
        <v>52</v>
      </c>
      <c r="E44" s="203" t="s">
        <v>53</v>
      </c>
      <c r="F44" s="204">
        <v>10000</v>
      </c>
    </row>
    <row r="45" spans="1:6" x14ac:dyDescent="0.25">
      <c r="A45" s="193">
        <v>42</v>
      </c>
      <c r="B45" s="205" t="s">
        <v>403</v>
      </c>
      <c r="C45" s="201" t="s">
        <v>15</v>
      </c>
      <c r="D45" s="202" t="s">
        <v>52</v>
      </c>
      <c r="E45" s="203" t="s">
        <v>53</v>
      </c>
      <c r="F45" s="204">
        <v>20000</v>
      </c>
    </row>
    <row r="46" spans="1:6" x14ac:dyDescent="0.25">
      <c r="A46" s="193">
        <v>43</v>
      </c>
      <c r="B46" s="205" t="s">
        <v>404</v>
      </c>
      <c r="C46" s="201" t="s">
        <v>15</v>
      </c>
      <c r="D46" s="202" t="s">
        <v>52</v>
      </c>
      <c r="E46" s="203" t="s">
        <v>53</v>
      </c>
      <c r="F46" s="204">
        <v>20000</v>
      </c>
    </row>
    <row r="47" spans="1:6" x14ac:dyDescent="0.25">
      <c r="A47" s="193">
        <v>44</v>
      </c>
      <c r="B47" s="205" t="s">
        <v>405</v>
      </c>
      <c r="C47" s="201" t="s">
        <v>15</v>
      </c>
      <c r="D47" s="202" t="s">
        <v>59</v>
      </c>
      <c r="E47" s="203" t="s">
        <v>53</v>
      </c>
      <c r="F47" s="204">
        <v>50000</v>
      </c>
    </row>
    <row r="48" spans="1:6" x14ac:dyDescent="0.25">
      <c r="A48" s="193">
        <v>45</v>
      </c>
      <c r="B48" s="205" t="s">
        <v>406</v>
      </c>
      <c r="C48" s="201" t="s">
        <v>15</v>
      </c>
      <c r="D48" s="202" t="s">
        <v>59</v>
      </c>
      <c r="E48" s="203" t="s">
        <v>53</v>
      </c>
      <c r="F48" s="204">
        <v>50000</v>
      </c>
    </row>
    <row r="49" spans="1:6" x14ac:dyDescent="0.25">
      <c r="A49" s="193">
        <v>46</v>
      </c>
      <c r="B49" s="205" t="s">
        <v>407</v>
      </c>
      <c r="C49" s="201" t="s">
        <v>15</v>
      </c>
      <c r="D49" s="202" t="s">
        <v>62</v>
      </c>
      <c r="E49" s="203" t="s">
        <v>53</v>
      </c>
      <c r="F49" s="204">
        <v>16000</v>
      </c>
    </row>
    <row r="50" spans="1:6" x14ac:dyDescent="0.25">
      <c r="A50" s="193">
        <v>48</v>
      </c>
      <c r="B50" s="205" t="s">
        <v>408</v>
      </c>
      <c r="C50" s="201" t="s">
        <v>15</v>
      </c>
      <c r="D50" s="202" t="s">
        <v>409</v>
      </c>
      <c r="E50" s="203" t="s">
        <v>125</v>
      </c>
      <c r="F50" s="204">
        <v>54450</v>
      </c>
    </row>
    <row r="51" spans="1:6" x14ac:dyDescent="0.25">
      <c r="A51" s="193">
        <v>49</v>
      </c>
      <c r="B51" s="200" t="s">
        <v>410</v>
      </c>
      <c r="C51" s="201" t="s">
        <v>15</v>
      </c>
      <c r="D51" s="202" t="s">
        <v>66</v>
      </c>
      <c r="E51" s="203" t="s">
        <v>67</v>
      </c>
      <c r="F51" s="204">
        <v>42000</v>
      </c>
    </row>
    <row r="52" spans="1:6" x14ac:dyDescent="0.25">
      <c r="A52" s="193">
        <v>50</v>
      </c>
      <c r="B52" s="205" t="s">
        <v>411</v>
      </c>
      <c r="C52" s="201" t="s">
        <v>15</v>
      </c>
      <c r="D52" s="202" t="s">
        <v>69</v>
      </c>
      <c r="E52" s="203" t="s">
        <v>53</v>
      </c>
      <c r="F52" s="204">
        <v>44000</v>
      </c>
    </row>
    <row r="53" spans="1:6" x14ac:dyDescent="0.25">
      <c r="A53" s="193">
        <v>51</v>
      </c>
      <c r="B53" s="205" t="s">
        <v>412</v>
      </c>
      <c r="C53" s="201" t="s">
        <v>15</v>
      </c>
      <c r="D53" s="202" t="s">
        <v>71</v>
      </c>
      <c r="E53" s="203" t="s">
        <v>53</v>
      </c>
      <c r="F53" s="204">
        <v>100000</v>
      </c>
    </row>
    <row r="54" spans="1:6" x14ac:dyDescent="0.25">
      <c r="A54" s="193">
        <v>52</v>
      </c>
      <c r="B54" s="205" t="s">
        <v>413</v>
      </c>
      <c r="C54" s="201" t="s">
        <v>15</v>
      </c>
      <c r="D54" s="202" t="s">
        <v>71</v>
      </c>
      <c r="E54" s="203" t="s">
        <v>53</v>
      </c>
      <c r="F54" s="204">
        <v>220000</v>
      </c>
    </row>
    <row r="55" spans="1:6" x14ac:dyDescent="0.25">
      <c r="A55" s="193">
        <v>53</v>
      </c>
      <c r="B55" s="205" t="s">
        <v>414</v>
      </c>
      <c r="C55" s="201" t="s">
        <v>15</v>
      </c>
      <c r="D55" s="202" t="s">
        <v>74</v>
      </c>
      <c r="E55" s="203" t="s">
        <v>415</v>
      </c>
      <c r="F55" s="204">
        <v>30000</v>
      </c>
    </row>
    <row r="56" spans="1:6" x14ac:dyDescent="0.25">
      <c r="A56" s="193">
        <v>54</v>
      </c>
      <c r="B56" s="200" t="s">
        <v>416</v>
      </c>
      <c r="C56" s="201" t="s">
        <v>15</v>
      </c>
      <c r="D56" s="202" t="s">
        <v>417</v>
      </c>
      <c r="E56" s="203" t="s">
        <v>53</v>
      </c>
      <c r="F56" s="204">
        <v>40000</v>
      </c>
    </row>
    <row r="57" spans="1:6" x14ac:dyDescent="0.25">
      <c r="A57" s="193">
        <v>55</v>
      </c>
      <c r="B57" s="210" t="s">
        <v>418</v>
      </c>
      <c r="C57" s="211" t="s">
        <v>15</v>
      </c>
      <c r="D57" s="212" t="s">
        <v>419</v>
      </c>
      <c r="E57" s="213" t="s">
        <v>53</v>
      </c>
      <c r="F57" s="214">
        <v>25000</v>
      </c>
    </row>
    <row r="58" spans="1:6" x14ac:dyDescent="0.25">
      <c r="A58" s="193">
        <v>56</v>
      </c>
      <c r="B58" s="205" t="s">
        <v>420</v>
      </c>
      <c r="C58" s="201" t="s">
        <v>15</v>
      </c>
      <c r="D58" s="202" t="s">
        <v>76</v>
      </c>
      <c r="E58" s="203" t="s">
        <v>53</v>
      </c>
      <c r="F58" s="204">
        <v>10000</v>
      </c>
    </row>
    <row r="59" spans="1:6" x14ac:dyDescent="0.25">
      <c r="A59" s="193">
        <v>57</v>
      </c>
      <c r="B59" s="205" t="s">
        <v>421</v>
      </c>
      <c r="C59" s="201" t="s">
        <v>15</v>
      </c>
      <c r="D59" s="202" t="s">
        <v>78</v>
      </c>
      <c r="E59" s="203" t="s">
        <v>53</v>
      </c>
      <c r="F59" s="204">
        <v>422000</v>
      </c>
    </row>
    <row r="60" spans="1:6" x14ac:dyDescent="0.25">
      <c r="A60" s="193">
        <v>58</v>
      </c>
      <c r="B60" s="205" t="s">
        <v>422</v>
      </c>
      <c r="C60" s="201" t="s">
        <v>15</v>
      </c>
      <c r="D60" s="202" t="s">
        <v>80</v>
      </c>
      <c r="E60" s="203" t="s">
        <v>53</v>
      </c>
      <c r="F60" s="204">
        <v>750000</v>
      </c>
    </row>
    <row r="61" spans="1:6" x14ac:dyDescent="0.25">
      <c r="A61" s="193">
        <v>59</v>
      </c>
      <c r="B61" s="205" t="s">
        <v>423</v>
      </c>
      <c r="C61" s="201" t="s">
        <v>15</v>
      </c>
      <c r="D61" s="202" t="s">
        <v>82</v>
      </c>
      <c r="E61" s="203" t="s">
        <v>53</v>
      </c>
      <c r="F61" s="204">
        <v>2000</v>
      </c>
    </row>
    <row r="62" spans="1:6" x14ac:dyDescent="0.25">
      <c r="A62" s="193">
        <v>60</v>
      </c>
      <c r="B62" s="205" t="s">
        <v>424</v>
      </c>
      <c r="C62" s="201" t="s">
        <v>15</v>
      </c>
      <c r="D62" s="202" t="s">
        <v>85</v>
      </c>
      <c r="E62" s="203" t="s">
        <v>53</v>
      </c>
      <c r="F62" s="204">
        <v>198000</v>
      </c>
    </row>
    <row r="63" spans="1:6" x14ac:dyDescent="0.25">
      <c r="A63" s="193">
        <v>61</v>
      </c>
      <c r="B63" s="205" t="s">
        <v>425</v>
      </c>
      <c r="C63" s="201" t="s">
        <v>15</v>
      </c>
      <c r="D63" s="202" t="s">
        <v>87</v>
      </c>
      <c r="E63" s="203" t="s">
        <v>88</v>
      </c>
      <c r="F63" s="204">
        <v>8900</v>
      </c>
    </row>
    <row r="64" spans="1:6" x14ac:dyDescent="0.25">
      <c r="A64" s="193">
        <v>62</v>
      </c>
      <c r="B64" s="205" t="s">
        <v>426</v>
      </c>
      <c r="C64" s="201" t="s">
        <v>15</v>
      </c>
      <c r="D64" s="202" t="s">
        <v>87</v>
      </c>
      <c r="E64" s="203" t="s">
        <v>88</v>
      </c>
      <c r="F64" s="204">
        <v>116100</v>
      </c>
    </row>
    <row r="65" spans="1:6" x14ac:dyDescent="0.25">
      <c r="A65" s="193">
        <v>63</v>
      </c>
      <c r="B65" s="205" t="s">
        <v>427</v>
      </c>
      <c r="C65" s="201" t="s">
        <v>15</v>
      </c>
      <c r="D65" s="202" t="s">
        <v>87</v>
      </c>
      <c r="E65" s="203" t="s">
        <v>88</v>
      </c>
      <c r="F65" s="204">
        <v>5000</v>
      </c>
    </row>
    <row r="66" spans="1:6" x14ac:dyDescent="0.25">
      <c r="A66" s="193">
        <v>64</v>
      </c>
      <c r="B66" s="205" t="s">
        <v>428</v>
      </c>
      <c r="C66" s="201" t="s">
        <v>15</v>
      </c>
      <c r="D66" s="202" t="s">
        <v>87</v>
      </c>
      <c r="E66" s="203" t="s">
        <v>88</v>
      </c>
      <c r="F66" s="204">
        <v>5000</v>
      </c>
    </row>
    <row r="67" spans="1:6" x14ac:dyDescent="0.25">
      <c r="A67" s="193">
        <v>65</v>
      </c>
      <c r="B67" s="205" t="s">
        <v>429</v>
      </c>
      <c r="C67" s="201" t="s">
        <v>15</v>
      </c>
      <c r="D67" s="202" t="s">
        <v>87</v>
      </c>
      <c r="E67" s="203" t="s">
        <v>88</v>
      </c>
      <c r="F67" s="204">
        <v>20000</v>
      </c>
    </row>
    <row r="68" spans="1:6" ht="27.75" customHeight="1" x14ac:dyDescent="0.25">
      <c r="A68" s="193">
        <v>66</v>
      </c>
      <c r="B68" s="215" t="s">
        <v>430</v>
      </c>
      <c r="C68" s="201" t="s">
        <v>15</v>
      </c>
      <c r="D68" s="202" t="s">
        <v>87</v>
      </c>
      <c r="E68" s="203" t="s">
        <v>88</v>
      </c>
      <c r="F68" s="204">
        <v>30000</v>
      </c>
    </row>
    <row r="69" spans="1:6" ht="29.25" customHeight="1" x14ac:dyDescent="0.25">
      <c r="A69" s="193">
        <v>67</v>
      </c>
      <c r="B69" s="215" t="s">
        <v>431</v>
      </c>
      <c r="C69" s="201" t="s">
        <v>15</v>
      </c>
      <c r="D69" s="202" t="s">
        <v>87</v>
      </c>
      <c r="E69" s="203" t="s">
        <v>88</v>
      </c>
      <c r="F69" s="204">
        <v>20000</v>
      </c>
    </row>
    <row r="70" spans="1:6" x14ac:dyDescent="0.25">
      <c r="A70" s="193">
        <v>6</v>
      </c>
      <c r="B70" s="216" t="s">
        <v>432</v>
      </c>
      <c r="C70" s="207" t="s">
        <v>11</v>
      </c>
      <c r="D70" s="208" t="s">
        <v>16</v>
      </c>
      <c r="E70" s="209" t="s">
        <v>13</v>
      </c>
      <c r="F70" s="217">
        <v>976000</v>
      </c>
    </row>
    <row r="71" spans="1:6" x14ac:dyDescent="0.25">
      <c r="A71" s="193">
        <v>4</v>
      </c>
      <c r="B71" s="218" t="s">
        <v>433</v>
      </c>
      <c r="C71" s="219" t="s">
        <v>3</v>
      </c>
      <c r="D71" s="220" t="s">
        <v>434</v>
      </c>
      <c r="E71" s="221" t="s">
        <v>13</v>
      </c>
      <c r="F71" s="222">
        <v>45000</v>
      </c>
    </row>
    <row r="72" spans="1:6" ht="15.75" thickBot="1" x14ac:dyDescent="0.3">
      <c r="A72" s="223"/>
      <c r="B72" s="224"/>
      <c r="C72" s="225"/>
      <c r="D72" s="226"/>
      <c r="E72" s="227"/>
      <c r="F72" s="222"/>
    </row>
    <row r="73" spans="1:6" ht="15.75" thickBot="1" x14ac:dyDescent="0.3">
      <c r="A73" s="228"/>
      <c r="B73" s="229" t="s">
        <v>435</v>
      </c>
      <c r="C73" s="230"/>
      <c r="D73" s="231"/>
      <c r="E73" s="232"/>
      <c r="F73" s="233">
        <f>SUM(F74:F86)</f>
        <v>2406685</v>
      </c>
    </row>
    <row r="74" spans="1:6" x14ac:dyDescent="0.25">
      <c r="A74" s="234">
        <v>68</v>
      </c>
      <c r="B74" s="206" t="s">
        <v>436</v>
      </c>
      <c r="C74" s="207" t="s">
        <v>123</v>
      </c>
      <c r="D74" s="208" t="s">
        <v>124</v>
      </c>
      <c r="E74" s="209" t="s">
        <v>125</v>
      </c>
      <c r="F74" s="217">
        <v>70230</v>
      </c>
    </row>
    <row r="75" spans="1:6" x14ac:dyDescent="0.25">
      <c r="A75" s="235">
        <v>69</v>
      </c>
      <c r="B75" s="206" t="s">
        <v>437</v>
      </c>
      <c r="C75" s="207" t="s">
        <v>123</v>
      </c>
      <c r="D75" s="208" t="s">
        <v>124</v>
      </c>
      <c r="E75" s="209" t="s">
        <v>125</v>
      </c>
      <c r="F75" s="204">
        <v>20297</v>
      </c>
    </row>
    <row r="76" spans="1:6" x14ac:dyDescent="0.25">
      <c r="A76" s="234">
        <v>70</v>
      </c>
      <c r="B76" s="206" t="s">
        <v>438</v>
      </c>
      <c r="C76" s="207" t="s">
        <v>123</v>
      </c>
      <c r="D76" s="208" t="s">
        <v>124</v>
      </c>
      <c r="E76" s="209" t="s">
        <v>125</v>
      </c>
      <c r="F76" s="204">
        <v>76130</v>
      </c>
    </row>
    <row r="77" spans="1:6" x14ac:dyDescent="0.25">
      <c r="A77" s="235">
        <v>71</v>
      </c>
      <c r="B77" s="206" t="s">
        <v>439</v>
      </c>
      <c r="C77" s="207" t="s">
        <v>123</v>
      </c>
      <c r="D77" s="208" t="s">
        <v>124</v>
      </c>
      <c r="E77" s="209" t="s">
        <v>125</v>
      </c>
      <c r="F77" s="204">
        <v>37000</v>
      </c>
    </row>
    <row r="78" spans="1:6" x14ac:dyDescent="0.25">
      <c r="A78" s="234">
        <v>72</v>
      </c>
      <c r="B78" s="206" t="s">
        <v>440</v>
      </c>
      <c r="C78" s="207" t="s">
        <v>123</v>
      </c>
      <c r="D78" s="208" t="s">
        <v>124</v>
      </c>
      <c r="E78" s="209" t="s">
        <v>125</v>
      </c>
      <c r="F78" s="204">
        <v>30559</v>
      </c>
    </row>
    <row r="79" spans="1:6" x14ac:dyDescent="0.25">
      <c r="A79" s="235">
        <v>73</v>
      </c>
      <c r="B79" s="206" t="s">
        <v>441</v>
      </c>
      <c r="C79" s="207" t="s">
        <v>123</v>
      </c>
      <c r="D79" s="208" t="s">
        <v>142</v>
      </c>
      <c r="E79" s="209" t="s">
        <v>125</v>
      </c>
      <c r="F79" s="204">
        <v>1384240</v>
      </c>
    </row>
    <row r="80" spans="1:6" x14ac:dyDescent="0.25">
      <c r="A80" s="234">
        <v>74</v>
      </c>
      <c r="B80" s="206" t="s">
        <v>442</v>
      </c>
      <c r="C80" s="207" t="s">
        <v>123</v>
      </c>
      <c r="D80" s="208" t="s">
        <v>142</v>
      </c>
      <c r="E80" s="209" t="s">
        <v>125</v>
      </c>
      <c r="F80" s="204">
        <v>200690</v>
      </c>
    </row>
    <row r="81" spans="1:6" x14ac:dyDescent="0.25">
      <c r="A81" s="235">
        <v>75</v>
      </c>
      <c r="B81" s="206" t="s">
        <v>443</v>
      </c>
      <c r="C81" s="207" t="s">
        <v>123</v>
      </c>
      <c r="D81" s="208" t="s">
        <v>142</v>
      </c>
      <c r="E81" s="209" t="s">
        <v>125</v>
      </c>
      <c r="F81" s="204">
        <v>254870</v>
      </c>
    </row>
    <row r="82" spans="1:6" x14ac:dyDescent="0.25">
      <c r="A82" s="234">
        <v>76</v>
      </c>
      <c r="B82" s="206" t="s">
        <v>151</v>
      </c>
      <c r="C82" s="207" t="s">
        <v>123</v>
      </c>
      <c r="D82" s="208" t="s">
        <v>142</v>
      </c>
      <c r="E82" s="209" t="s">
        <v>125</v>
      </c>
      <c r="F82" s="204">
        <v>14348</v>
      </c>
    </row>
    <row r="83" spans="1:6" x14ac:dyDescent="0.25">
      <c r="A83" s="235">
        <v>77</v>
      </c>
      <c r="B83" s="206" t="s">
        <v>444</v>
      </c>
      <c r="C83" s="207" t="s">
        <v>123</v>
      </c>
      <c r="D83" s="208" t="s">
        <v>142</v>
      </c>
      <c r="E83" s="209" t="s">
        <v>125</v>
      </c>
      <c r="F83" s="204">
        <v>43130</v>
      </c>
    </row>
    <row r="84" spans="1:6" x14ac:dyDescent="0.25">
      <c r="A84" s="234">
        <v>78</v>
      </c>
      <c r="B84" s="206" t="s">
        <v>141</v>
      </c>
      <c r="C84" s="207" t="s">
        <v>123</v>
      </c>
      <c r="D84" s="208" t="s">
        <v>142</v>
      </c>
      <c r="E84" s="209" t="s">
        <v>125</v>
      </c>
      <c r="F84" s="204">
        <v>38000</v>
      </c>
    </row>
    <row r="85" spans="1:6" x14ac:dyDescent="0.25">
      <c r="A85" s="235">
        <v>79</v>
      </c>
      <c r="B85" s="200" t="s">
        <v>445</v>
      </c>
      <c r="C85" s="201" t="s">
        <v>123</v>
      </c>
      <c r="D85" s="202" t="s">
        <v>142</v>
      </c>
      <c r="E85" s="203" t="s">
        <v>125</v>
      </c>
      <c r="F85" s="204">
        <v>74191</v>
      </c>
    </row>
    <row r="86" spans="1:6" x14ac:dyDescent="0.25">
      <c r="A86" s="234">
        <v>80</v>
      </c>
      <c r="B86" s="205" t="s">
        <v>446</v>
      </c>
      <c r="C86" s="201" t="s">
        <v>123</v>
      </c>
      <c r="D86" s="202" t="s">
        <v>142</v>
      </c>
      <c r="E86" s="203" t="s">
        <v>125</v>
      </c>
      <c r="F86" s="204">
        <v>163000</v>
      </c>
    </row>
    <row r="87" spans="1:6" ht="15.75" thickBot="1" x14ac:dyDescent="0.3">
      <c r="A87" s="236"/>
      <c r="B87" s="237"/>
      <c r="C87" s="238"/>
      <c r="D87" s="239"/>
      <c r="E87" s="240"/>
      <c r="F87" s="241"/>
    </row>
    <row r="88" spans="1:6" ht="15.75" thickBot="1" x14ac:dyDescent="0.3">
      <c r="A88" s="228"/>
      <c r="B88" s="242" t="s">
        <v>156</v>
      </c>
      <c r="C88" s="230"/>
      <c r="D88" s="231"/>
      <c r="E88" s="232"/>
      <c r="F88" s="233">
        <f>SUM(F89:F104)</f>
        <v>29367419</v>
      </c>
    </row>
    <row r="89" spans="1:6" x14ac:dyDescent="0.25">
      <c r="A89" s="243">
        <v>81</v>
      </c>
      <c r="B89" s="244" t="s">
        <v>157</v>
      </c>
      <c r="C89" s="245" t="s">
        <v>158</v>
      </c>
      <c r="D89" s="246" t="s">
        <v>159</v>
      </c>
      <c r="E89" s="247" t="s">
        <v>13</v>
      </c>
      <c r="F89" s="248">
        <v>3850000</v>
      </c>
    </row>
    <row r="90" spans="1:6" x14ac:dyDescent="0.25">
      <c r="A90" s="249">
        <v>82</v>
      </c>
      <c r="B90" s="210" t="s">
        <v>164</v>
      </c>
      <c r="C90" s="211" t="s">
        <v>158</v>
      </c>
      <c r="D90" s="212" t="s">
        <v>165</v>
      </c>
      <c r="E90" s="213" t="s">
        <v>13</v>
      </c>
      <c r="F90" s="214">
        <v>3415000</v>
      </c>
    </row>
    <row r="91" spans="1:6" x14ac:dyDescent="0.25">
      <c r="A91" s="243">
        <v>83</v>
      </c>
      <c r="B91" s="210" t="s">
        <v>167</v>
      </c>
      <c r="C91" s="211" t="s">
        <v>158</v>
      </c>
      <c r="D91" s="212" t="s">
        <v>165</v>
      </c>
      <c r="E91" s="213" t="s">
        <v>13</v>
      </c>
      <c r="F91" s="214">
        <v>2900000</v>
      </c>
    </row>
    <row r="92" spans="1:6" x14ac:dyDescent="0.25">
      <c r="A92" s="249">
        <v>84</v>
      </c>
      <c r="B92" s="210" t="s">
        <v>168</v>
      </c>
      <c r="C92" s="211" t="s">
        <v>158</v>
      </c>
      <c r="D92" s="212" t="s">
        <v>165</v>
      </c>
      <c r="E92" s="213" t="s">
        <v>13</v>
      </c>
      <c r="F92" s="214">
        <v>2700000</v>
      </c>
    </row>
    <row r="93" spans="1:6" x14ac:dyDescent="0.25">
      <c r="A93" s="243">
        <v>85</v>
      </c>
      <c r="B93" s="210" t="s">
        <v>447</v>
      </c>
      <c r="C93" s="211" t="s">
        <v>448</v>
      </c>
      <c r="D93" s="212" t="s">
        <v>166</v>
      </c>
      <c r="E93" s="213" t="s">
        <v>13</v>
      </c>
      <c r="F93" s="214">
        <v>20000</v>
      </c>
    </row>
    <row r="94" spans="1:6" x14ac:dyDescent="0.25">
      <c r="A94" s="249">
        <v>86</v>
      </c>
      <c r="B94" s="205" t="s">
        <v>169</v>
      </c>
      <c r="C94" s="201" t="s">
        <v>158</v>
      </c>
      <c r="D94" s="202" t="s">
        <v>165</v>
      </c>
      <c r="E94" s="203" t="s">
        <v>13</v>
      </c>
      <c r="F94" s="204">
        <v>1480000</v>
      </c>
    </row>
    <row r="95" spans="1:6" x14ac:dyDescent="0.25">
      <c r="A95" s="243">
        <v>87</v>
      </c>
      <c r="B95" s="205" t="s">
        <v>171</v>
      </c>
      <c r="C95" s="201" t="s">
        <v>158</v>
      </c>
      <c r="D95" s="202" t="s">
        <v>165</v>
      </c>
      <c r="E95" s="203" t="s">
        <v>13</v>
      </c>
      <c r="F95" s="204">
        <v>551000</v>
      </c>
    </row>
    <row r="96" spans="1:6" x14ac:dyDescent="0.25">
      <c r="A96" s="249">
        <v>88</v>
      </c>
      <c r="B96" s="210" t="s">
        <v>447</v>
      </c>
      <c r="C96" s="211" t="s">
        <v>448</v>
      </c>
      <c r="D96" s="212" t="s">
        <v>166</v>
      </c>
      <c r="E96" s="213" t="s">
        <v>13</v>
      </c>
      <c r="F96" s="214">
        <v>60000</v>
      </c>
    </row>
    <row r="97" spans="1:6" x14ac:dyDescent="0.25">
      <c r="A97" s="243">
        <v>89</v>
      </c>
      <c r="B97" s="210" t="s">
        <v>449</v>
      </c>
      <c r="C97" s="211" t="s">
        <v>448</v>
      </c>
      <c r="D97" s="212" t="s">
        <v>450</v>
      </c>
      <c r="E97" s="213" t="s">
        <v>13</v>
      </c>
      <c r="F97" s="214">
        <v>35000</v>
      </c>
    </row>
    <row r="98" spans="1:6" x14ac:dyDescent="0.25">
      <c r="A98" s="249">
        <v>90</v>
      </c>
      <c r="B98" s="205" t="s">
        <v>173</v>
      </c>
      <c r="C98" s="250" t="s">
        <v>158</v>
      </c>
      <c r="D98" s="202" t="s">
        <v>174</v>
      </c>
      <c r="E98" s="203" t="s">
        <v>13</v>
      </c>
      <c r="F98" s="204">
        <v>600000</v>
      </c>
    </row>
    <row r="99" spans="1:6" x14ac:dyDescent="0.25">
      <c r="A99" s="243">
        <v>91</v>
      </c>
      <c r="B99" s="205" t="s">
        <v>451</v>
      </c>
      <c r="C99" s="250" t="s">
        <v>452</v>
      </c>
      <c r="D99" s="202" t="s">
        <v>174</v>
      </c>
      <c r="E99" s="203" t="s">
        <v>13</v>
      </c>
      <c r="F99" s="204">
        <v>81419</v>
      </c>
    </row>
    <row r="100" spans="1:6" x14ac:dyDescent="0.25">
      <c r="A100" s="249">
        <v>92</v>
      </c>
      <c r="B100" s="205" t="s">
        <v>447</v>
      </c>
      <c r="C100" s="250" t="s">
        <v>448</v>
      </c>
      <c r="D100" s="202" t="s">
        <v>176</v>
      </c>
      <c r="E100" s="203" t="s">
        <v>13</v>
      </c>
      <c r="F100" s="204">
        <v>12000</v>
      </c>
    </row>
    <row r="101" spans="1:6" x14ac:dyDescent="0.25">
      <c r="A101" s="243">
        <v>93</v>
      </c>
      <c r="B101" s="205" t="s">
        <v>178</v>
      </c>
      <c r="C101" s="250" t="s">
        <v>158</v>
      </c>
      <c r="D101" s="202" t="s">
        <v>179</v>
      </c>
      <c r="E101" s="203" t="s">
        <v>13</v>
      </c>
      <c r="F101" s="204">
        <v>3064000</v>
      </c>
    </row>
    <row r="102" spans="1:6" x14ac:dyDescent="0.25">
      <c r="A102" s="249">
        <v>94</v>
      </c>
      <c r="B102" s="205" t="s">
        <v>182</v>
      </c>
      <c r="C102" s="250" t="s">
        <v>158</v>
      </c>
      <c r="D102" s="202" t="s">
        <v>183</v>
      </c>
      <c r="E102" s="203" t="s">
        <v>13</v>
      </c>
      <c r="F102" s="204">
        <v>3655000</v>
      </c>
    </row>
    <row r="103" spans="1:6" x14ac:dyDescent="0.25">
      <c r="A103" s="243">
        <v>95</v>
      </c>
      <c r="B103" s="205" t="s">
        <v>184</v>
      </c>
      <c r="C103" s="250" t="s">
        <v>158</v>
      </c>
      <c r="D103" s="202" t="s">
        <v>185</v>
      </c>
      <c r="E103" s="203" t="s">
        <v>53</v>
      </c>
      <c r="F103" s="204">
        <v>4746000</v>
      </c>
    </row>
    <row r="104" spans="1:6" x14ac:dyDescent="0.25">
      <c r="A104" s="249">
        <v>96</v>
      </c>
      <c r="B104" s="205" t="s">
        <v>447</v>
      </c>
      <c r="C104" s="250" t="s">
        <v>448</v>
      </c>
      <c r="D104" s="202" t="s">
        <v>187</v>
      </c>
      <c r="E104" s="203" t="s">
        <v>53</v>
      </c>
      <c r="F104" s="204">
        <v>2198000</v>
      </c>
    </row>
    <row r="105" spans="1:6" ht="15.75" thickBot="1" x14ac:dyDescent="0.3">
      <c r="A105" s="251"/>
      <c r="B105" s="218"/>
      <c r="C105" s="252"/>
      <c r="D105" s="220"/>
      <c r="E105" s="221"/>
      <c r="F105" s="253"/>
    </row>
    <row r="106" spans="1:6" ht="15.75" thickBot="1" x14ac:dyDescent="0.3">
      <c r="A106" s="228"/>
      <c r="B106" s="242" t="s">
        <v>453</v>
      </c>
      <c r="C106" s="254"/>
      <c r="D106" s="231"/>
      <c r="E106" s="232"/>
      <c r="F106" s="233">
        <f>SUM(F107:F115)</f>
        <v>1649183</v>
      </c>
    </row>
    <row r="107" spans="1:6" x14ac:dyDescent="0.25">
      <c r="A107" s="243">
        <v>97</v>
      </c>
      <c r="B107" s="255" t="s">
        <v>190</v>
      </c>
      <c r="C107" s="245" t="s">
        <v>191</v>
      </c>
      <c r="D107" s="246" t="s">
        <v>192</v>
      </c>
      <c r="E107" s="247" t="s">
        <v>88</v>
      </c>
      <c r="F107" s="248">
        <v>25953.8</v>
      </c>
    </row>
    <row r="108" spans="1:6" x14ac:dyDescent="0.25">
      <c r="A108" s="243">
        <v>98</v>
      </c>
      <c r="B108" s="210" t="s">
        <v>193</v>
      </c>
      <c r="C108" s="211" t="s">
        <v>191</v>
      </c>
      <c r="D108" s="212" t="s">
        <v>192</v>
      </c>
      <c r="E108" s="213" t="s">
        <v>88</v>
      </c>
      <c r="F108" s="214">
        <v>150000</v>
      </c>
    </row>
    <row r="109" spans="1:6" x14ac:dyDescent="0.25">
      <c r="A109" s="243">
        <v>99</v>
      </c>
      <c r="B109" s="210" t="s">
        <v>194</v>
      </c>
      <c r="C109" s="211" t="s">
        <v>191</v>
      </c>
      <c r="D109" s="212" t="s">
        <v>195</v>
      </c>
      <c r="E109" s="213" t="s">
        <v>88</v>
      </c>
      <c r="F109" s="214">
        <v>13969</v>
      </c>
    </row>
    <row r="110" spans="1:6" x14ac:dyDescent="0.25">
      <c r="A110" s="243">
        <v>100</v>
      </c>
      <c r="B110" s="256" t="s">
        <v>196</v>
      </c>
      <c r="C110" s="211" t="s">
        <v>191</v>
      </c>
      <c r="D110" s="212" t="s">
        <v>195</v>
      </c>
      <c r="E110" s="213" t="s">
        <v>88</v>
      </c>
      <c r="F110" s="214">
        <v>1353</v>
      </c>
    </row>
    <row r="111" spans="1:6" x14ac:dyDescent="0.25">
      <c r="A111" s="243">
        <v>101</v>
      </c>
      <c r="B111" s="256" t="s">
        <v>197</v>
      </c>
      <c r="C111" s="211" t="s">
        <v>191</v>
      </c>
      <c r="D111" s="212" t="s">
        <v>195</v>
      </c>
      <c r="E111" s="213" t="s">
        <v>88</v>
      </c>
      <c r="F111" s="214">
        <v>81515</v>
      </c>
    </row>
    <row r="112" spans="1:6" x14ac:dyDescent="0.25">
      <c r="A112" s="243">
        <v>102</v>
      </c>
      <c r="B112" s="210" t="s">
        <v>198</v>
      </c>
      <c r="C112" s="211" t="s">
        <v>191</v>
      </c>
      <c r="D112" s="212" t="s">
        <v>199</v>
      </c>
      <c r="E112" s="213" t="s">
        <v>88</v>
      </c>
      <c r="F112" s="214">
        <v>22036.2</v>
      </c>
    </row>
    <row r="113" spans="1:6" x14ac:dyDescent="0.25">
      <c r="A113" s="243">
        <v>103</v>
      </c>
      <c r="B113" s="210" t="s">
        <v>200</v>
      </c>
      <c r="C113" s="211" t="s">
        <v>191</v>
      </c>
      <c r="D113" s="212" t="s">
        <v>201</v>
      </c>
      <c r="E113" s="213" t="s">
        <v>88</v>
      </c>
      <c r="F113" s="214">
        <v>186256</v>
      </c>
    </row>
    <row r="114" spans="1:6" x14ac:dyDescent="0.25">
      <c r="A114" s="243">
        <v>104</v>
      </c>
      <c r="B114" s="210" t="s">
        <v>202</v>
      </c>
      <c r="C114" s="211" t="s">
        <v>191</v>
      </c>
      <c r="D114" s="212" t="s">
        <v>203</v>
      </c>
      <c r="E114" s="213" t="s">
        <v>13</v>
      </c>
      <c r="F114" s="214">
        <v>4000</v>
      </c>
    </row>
    <row r="115" spans="1:6" x14ac:dyDescent="0.25">
      <c r="A115" s="243">
        <v>105</v>
      </c>
      <c r="B115" s="257" t="s">
        <v>205</v>
      </c>
      <c r="C115" s="211" t="s">
        <v>191</v>
      </c>
      <c r="D115" s="258" t="s">
        <v>206</v>
      </c>
      <c r="E115" s="259" t="s">
        <v>67</v>
      </c>
      <c r="F115" s="214">
        <v>1164100</v>
      </c>
    </row>
    <row r="116" spans="1:6" ht="16.5" thickBot="1" x14ac:dyDescent="0.3">
      <c r="A116" s="260"/>
      <c r="B116" s="261"/>
      <c r="C116" s="262"/>
      <c r="D116" s="263"/>
      <c r="E116" s="264"/>
      <c r="F116" s="265"/>
    </row>
    <row r="117" spans="1:6" ht="16.5" thickBot="1" x14ac:dyDescent="0.3">
      <c r="A117" s="266"/>
      <c r="B117" s="267" t="s">
        <v>454</v>
      </c>
      <c r="C117" s="268"/>
      <c r="D117" s="269"/>
      <c r="E117" s="270"/>
      <c r="F117" s="233">
        <f>SUM(F118:F128)</f>
        <v>70000</v>
      </c>
    </row>
    <row r="118" spans="1:6" x14ac:dyDescent="0.25">
      <c r="A118" s="271">
        <v>106</v>
      </c>
      <c r="B118" s="210" t="s">
        <v>455</v>
      </c>
      <c r="C118" s="211" t="s">
        <v>15</v>
      </c>
      <c r="D118" s="212" t="s">
        <v>210</v>
      </c>
      <c r="E118" s="213" t="s">
        <v>88</v>
      </c>
      <c r="F118" s="214">
        <v>7000</v>
      </c>
    </row>
    <row r="119" spans="1:6" x14ac:dyDescent="0.25">
      <c r="A119" s="234">
        <v>107</v>
      </c>
      <c r="B119" s="210" t="s">
        <v>456</v>
      </c>
      <c r="C119" s="211" t="s">
        <v>15</v>
      </c>
      <c r="D119" s="212" t="s">
        <v>210</v>
      </c>
      <c r="E119" s="213" t="s">
        <v>88</v>
      </c>
      <c r="F119" s="214">
        <v>7000</v>
      </c>
    </row>
    <row r="120" spans="1:6" x14ac:dyDescent="0.25">
      <c r="A120" s="271">
        <v>108</v>
      </c>
      <c r="B120" s="210" t="s">
        <v>457</v>
      </c>
      <c r="C120" s="211" t="s">
        <v>15</v>
      </c>
      <c r="D120" s="212" t="s">
        <v>210</v>
      </c>
      <c r="E120" s="213" t="s">
        <v>88</v>
      </c>
      <c r="F120" s="214">
        <v>7000</v>
      </c>
    </row>
    <row r="121" spans="1:6" x14ac:dyDescent="0.25">
      <c r="A121" s="234">
        <v>109</v>
      </c>
      <c r="B121" s="205" t="s">
        <v>458</v>
      </c>
      <c r="C121" s="211" t="s">
        <v>15</v>
      </c>
      <c r="D121" s="212" t="s">
        <v>210</v>
      </c>
      <c r="E121" s="203" t="s">
        <v>88</v>
      </c>
      <c r="F121" s="204">
        <v>7000</v>
      </c>
    </row>
    <row r="122" spans="1:6" x14ac:dyDescent="0.25">
      <c r="A122" s="271">
        <v>110</v>
      </c>
      <c r="B122" s="205" t="s">
        <v>459</v>
      </c>
      <c r="C122" s="250" t="s">
        <v>15</v>
      </c>
      <c r="D122" s="212" t="s">
        <v>210</v>
      </c>
      <c r="E122" s="203" t="s">
        <v>88</v>
      </c>
      <c r="F122" s="204">
        <v>7000</v>
      </c>
    </row>
    <row r="123" spans="1:6" x14ac:dyDescent="0.25">
      <c r="A123" s="234">
        <v>111</v>
      </c>
      <c r="B123" s="257" t="s">
        <v>460</v>
      </c>
      <c r="C123" s="272" t="s">
        <v>15</v>
      </c>
      <c r="D123" s="258" t="s">
        <v>212</v>
      </c>
      <c r="E123" s="259" t="s">
        <v>88</v>
      </c>
      <c r="F123" s="214">
        <v>5000</v>
      </c>
    </row>
    <row r="124" spans="1:6" x14ac:dyDescent="0.25">
      <c r="A124" s="271">
        <v>112</v>
      </c>
      <c r="B124" s="257" t="s">
        <v>461</v>
      </c>
      <c r="C124" s="272" t="s">
        <v>15</v>
      </c>
      <c r="D124" s="258" t="s">
        <v>62</v>
      </c>
      <c r="E124" s="259" t="s">
        <v>88</v>
      </c>
      <c r="F124" s="214">
        <v>7000</v>
      </c>
    </row>
    <row r="125" spans="1:6" x14ac:dyDescent="0.25">
      <c r="A125" s="234">
        <v>113</v>
      </c>
      <c r="B125" s="257" t="s">
        <v>462</v>
      </c>
      <c r="C125" s="272" t="s">
        <v>15</v>
      </c>
      <c r="D125" s="258" t="s">
        <v>217</v>
      </c>
      <c r="E125" s="259" t="s">
        <v>88</v>
      </c>
      <c r="F125" s="214">
        <v>7000</v>
      </c>
    </row>
    <row r="126" spans="1:6" x14ac:dyDescent="0.25">
      <c r="A126" s="271">
        <v>114</v>
      </c>
      <c r="B126" s="257" t="s">
        <v>463</v>
      </c>
      <c r="C126" s="272" t="s">
        <v>15</v>
      </c>
      <c r="D126" s="258" t="s">
        <v>464</v>
      </c>
      <c r="E126" s="259" t="s">
        <v>88</v>
      </c>
      <c r="F126" s="214">
        <v>4000</v>
      </c>
    </row>
    <row r="127" spans="1:6" x14ac:dyDescent="0.25">
      <c r="A127" s="234">
        <v>115</v>
      </c>
      <c r="B127" s="257" t="s">
        <v>465</v>
      </c>
      <c r="C127" s="272" t="s">
        <v>15</v>
      </c>
      <c r="D127" s="258" t="s">
        <v>212</v>
      </c>
      <c r="E127" s="259" t="s">
        <v>88</v>
      </c>
      <c r="F127" s="214">
        <v>7000</v>
      </c>
    </row>
    <row r="128" spans="1:6" x14ac:dyDescent="0.25">
      <c r="A128" s="271">
        <v>116</v>
      </c>
      <c r="B128" s="257" t="s">
        <v>466</v>
      </c>
      <c r="C128" s="272" t="s">
        <v>15</v>
      </c>
      <c r="D128" s="258" t="s">
        <v>467</v>
      </c>
      <c r="E128" s="259" t="s">
        <v>88</v>
      </c>
      <c r="F128" s="214">
        <v>5000</v>
      </c>
    </row>
    <row r="129" spans="1:6" ht="15.75" thickBot="1" x14ac:dyDescent="0.3">
      <c r="A129" s="273"/>
      <c r="B129" s="274"/>
      <c r="C129" s="275"/>
      <c r="D129" s="276"/>
      <c r="E129" s="277"/>
      <c r="F129" s="278"/>
    </row>
    <row r="130" spans="1:6" ht="15.75" thickBot="1" x14ac:dyDescent="0.3">
      <c r="A130" s="228"/>
      <c r="B130" s="242" t="s">
        <v>468</v>
      </c>
      <c r="C130" s="230"/>
      <c r="D130" s="231"/>
      <c r="E130" s="230"/>
      <c r="F130" s="233">
        <f>SUM(F131:F138)</f>
        <v>159889</v>
      </c>
    </row>
    <row r="131" spans="1:6" x14ac:dyDescent="0.25">
      <c r="A131" s="279">
        <v>116</v>
      </c>
      <c r="B131" s="280" t="s">
        <v>469</v>
      </c>
      <c r="C131" s="281" t="s">
        <v>15</v>
      </c>
      <c r="D131" s="282" t="s">
        <v>230</v>
      </c>
      <c r="E131" s="283" t="s">
        <v>13</v>
      </c>
      <c r="F131" s="248">
        <v>30000</v>
      </c>
    </row>
    <row r="132" spans="1:6" x14ac:dyDescent="0.25">
      <c r="A132" s="284">
        <v>117</v>
      </c>
      <c r="B132" s="257" t="s">
        <v>470</v>
      </c>
      <c r="C132" s="272" t="s">
        <v>15</v>
      </c>
      <c r="D132" s="258" t="s">
        <v>224</v>
      </c>
      <c r="E132" s="259" t="s">
        <v>13</v>
      </c>
      <c r="F132" s="214">
        <v>30000</v>
      </c>
    </row>
    <row r="133" spans="1:6" x14ac:dyDescent="0.25">
      <c r="A133" s="279">
        <v>118</v>
      </c>
      <c r="B133" s="257" t="s">
        <v>471</v>
      </c>
      <c r="C133" s="272" t="s">
        <v>15</v>
      </c>
      <c r="D133" s="258" t="s">
        <v>224</v>
      </c>
      <c r="E133" s="259" t="s">
        <v>13</v>
      </c>
      <c r="F133" s="214">
        <v>19000</v>
      </c>
    </row>
    <row r="134" spans="1:6" x14ac:dyDescent="0.25">
      <c r="A134" s="284">
        <v>119</v>
      </c>
      <c r="B134" s="257" t="s">
        <v>472</v>
      </c>
      <c r="C134" s="272" t="s">
        <v>15</v>
      </c>
      <c r="D134" s="258" t="s">
        <v>230</v>
      </c>
      <c r="E134" s="259" t="s">
        <v>13</v>
      </c>
      <c r="F134" s="214">
        <v>30000</v>
      </c>
    </row>
    <row r="135" spans="1:6" x14ac:dyDescent="0.25">
      <c r="A135" s="279">
        <v>120</v>
      </c>
      <c r="B135" s="257" t="s">
        <v>473</v>
      </c>
      <c r="C135" s="272" t="s">
        <v>15</v>
      </c>
      <c r="D135" s="258" t="s">
        <v>230</v>
      </c>
      <c r="E135" s="259" t="s">
        <v>13</v>
      </c>
      <c r="F135" s="214">
        <v>18189</v>
      </c>
    </row>
    <row r="136" spans="1:6" x14ac:dyDescent="0.25">
      <c r="A136" s="284">
        <v>121</v>
      </c>
      <c r="B136" s="257" t="s">
        <v>474</v>
      </c>
      <c r="C136" s="272" t="s">
        <v>15</v>
      </c>
      <c r="D136" s="258" t="s">
        <v>224</v>
      </c>
      <c r="E136" s="259" t="s">
        <v>13</v>
      </c>
      <c r="F136" s="214">
        <v>10000</v>
      </c>
    </row>
    <row r="137" spans="1:6" x14ac:dyDescent="0.25">
      <c r="A137" s="279">
        <v>122</v>
      </c>
      <c r="B137" s="257" t="s">
        <v>475</v>
      </c>
      <c r="C137" s="272" t="s">
        <v>15</v>
      </c>
      <c r="D137" s="258" t="s">
        <v>226</v>
      </c>
      <c r="E137" s="259" t="s">
        <v>13</v>
      </c>
      <c r="F137" s="214">
        <v>12700</v>
      </c>
    </row>
    <row r="138" spans="1:6" x14ac:dyDescent="0.25">
      <c r="A138" s="284">
        <v>123</v>
      </c>
      <c r="B138" s="257" t="s">
        <v>476</v>
      </c>
      <c r="C138" s="272" t="s">
        <v>15</v>
      </c>
      <c r="D138" s="258" t="s">
        <v>226</v>
      </c>
      <c r="E138" s="259" t="s">
        <v>13</v>
      </c>
      <c r="F138" s="214">
        <v>10000</v>
      </c>
    </row>
    <row r="139" spans="1:6" ht="15.75" thickBot="1" x14ac:dyDescent="0.3">
      <c r="A139" s="285"/>
      <c r="B139" s="286"/>
      <c r="C139" s="287"/>
      <c r="D139" s="288"/>
      <c r="E139" s="287"/>
      <c r="F139" s="241"/>
    </row>
    <row r="140" spans="1:6" ht="15.75" thickBot="1" x14ac:dyDescent="0.3">
      <c r="A140" s="228"/>
      <c r="B140" s="242" t="s">
        <v>237</v>
      </c>
      <c r="C140" s="230"/>
      <c r="D140" s="231"/>
      <c r="E140" s="230"/>
      <c r="F140" s="233">
        <f>SUM(F141:F143)</f>
        <v>3122784.45</v>
      </c>
    </row>
    <row r="141" spans="1:6" x14ac:dyDescent="0.25">
      <c r="A141" s="279">
        <v>124</v>
      </c>
      <c r="B141" s="280" t="s">
        <v>477</v>
      </c>
      <c r="C141" s="281" t="s">
        <v>15</v>
      </c>
      <c r="D141" s="282" t="s">
        <v>239</v>
      </c>
      <c r="E141" s="283" t="s">
        <v>67</v>
      </c>
      <c r="F141" s="248">
        <v>26800</v>
      </c>
    </row>
    <row r="142" spans="1:6" x14ac:dyDescent="0.25">
      <c r="A142" s="284">
        <v>125</v>
      </c>
      <c r="B142" s="257" t="s">
        <v>240</v>
      </c>
      <c r="C142" s="272" t="s">
        <v>15</v>
      </c>
      <c r="D142" s="258" t="s">
        <v>241</v>
      </c>
      <c r="E142" s="259" t="s">
        <v>67</v>
      </c>
      <c r="F142" s="214">
        <v>1802249</v>
      </c>
    </row>
    <row r="143" spans="1:6" x14ac:dyDescent="0.25">
      <c r="A143" s="284">
        <v>126</v>
      </c>
      <c r="B143" s="257" t="s">
        <v>242</v>
      </c>
      <c r="C143" s="272" t="s">
        <v>15</v>
      </c>
      <c r="D143" s="258" t="s">
        <v>478</v>
      </c>
      <c r="E143" s="259" t="s">
        <v>244</v>
      </c>
      <c r="F143" s="214">
        <v>1293735.45</v>
      </c>
    </row>
    <row r="144" spans="1:6" ht="15.75" thickBot="1" x14ac:dyDescent="0.3">
      <c r="A144" s="285"/>
      <c r="B144" s="286"/>
      <c r="C144" s="287"/>
      <c r="D144" s="288"/>
      <c r="E144" s="289"/>
      <c r="F144" s="241"/>
    </row>
    <row r="145" spans="1:6" ht="15.75" thickBot="1" x14ac:dyDescent="0.3">
      <c r="A145" s="228"/>
      <c r="B145" s="242" t="s">
        <v>479</v>
      </c>
      <c r="C145" s="230"/>
      <c r="D145" s="231"/>
      <c r="E145" s="232"/>
      <c r="F145" s="233">
        <f>SUM(F146:F147)</f>
        <v>1790000</v>
      </c>
    </row>
    <row r="146" spans="1:6" x14ac:dyDescent="0.25">
      <c r="A146" s="279">
        <v>127</v>
      </c>
      <c r="B146" s="280" t="s">
        <v>480</v>
      </c>
      <c r="C146" s="281" t="s">
        <v>15</v>
      </c>
      <c r="D146" s="282" t="s">
        <v>233</v>
      </c>
      <c r="E146" s="283" t="s">
        <v>125</v>
      </c>
      <c r="F146" s="248">
        <v>400000</v>
      </c>
    </row>
    <row r="147" spans="1:6" x14ac:dyDescent="0.25">
      <c r="A147" s="284">
        <v>128</v>
      </c>
      <c r="B147" s="257" t="s">
        <v>480</v>
      </c>
      <c r="C147" s="272" t="s">
        <v>481</v>
      </c>
      <c r="D147" s="258" t="s">
        <v>233</v>
      </c>
      <c r="E147" s="259" t="s">
        <v>125</v>
      </c>
      <c r="F147" s="214">
        <v>1390000</v>
      </c>
    </row>
    <row r="148" spans="1:6" x14ac:dyDescent="0.25">
      <c r="A148" s="290"/>
      <c r="B148" s="291"/>
      <c r="C148" s="292"/>
      <c r="D148" s="293"/>
      <c r="E148" s="294"/>
      <c r="F148" s="295"/>
    </row>
    <row r="149" spans="1:6" ht="15.75" thickBot="1" x14ac:dyDescent="0.3">
      <c r="A149" s="223"/>
      <c r="B149" s="216"/>
      <c r="C149" s="225"/>
      <c r="D149" s="226"/>
      <c r="E149" s="227"/>
      <c r="F149" s="222"/>
    </row>
    <row r="150" spans="1:6" ht="15.75" thickBot="1" x14ac:dyDescent="0.3">
      <c r="A150" s="296"/>
      <c r="B150" s="297" t="s">
        <v>482</v>
      </c>
      <c r="C150" s="298"/>
      <c r="D150" s="299"/>
      <c r="E150" s="300"/>
      <c r="F150" s="301">
        <f>SUM(F4+F73+F88+F106+F117+F130+F140+F145)</f>
        <v>54316969.450000003</v>
      </c>
    </row>
  </sheetData>
  <mergeCells count="2">
    <mergeCell ref="D2:D3"/>
    <mergeCell ref="A1:F1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9"/>
  <sheetViews>
    <sheetView workbookViewId="0">
      <selection activeCell="B36" sqref="B36"/>
    </sheetView>
  </sheetViews>
  <sheetFormatPr defaultRowHeight="15" x14ac:dyDescent="0.25"/>
  <cols>
    <col min="2" max="2" width="47.42578125" customWidth="1"/>
    <col min="3" max="3" width="13.7109375" customWidth="1"/>
    <col min="4" max="4" width="20.140625" customWidth="1"/>
    <col min="6" max="6" width="19.28515625" customWidth="1"/>
  </cols>
  <sheetData>
    <row r="1" spans="1:6" x14ac:dyDescent="0.25">
      <c r="A1" s="171" t="s">
        <v>0</v>
      </c>
      <c r="B1" s="171"/>
      <c r="C1" s="171"/>
      <c r="D1" s="171"/>
      <c r="E1" s="171"/>
      <c r="F1" s="171"/>
    </row>
    <row r="2" spans="1:6" ht="15.75" thickBot="1" x14ac:dyDescent="0.3">
      <c r="A2" s="1"/>
    </row>
    <row r="3" spans="1:6" ht="15.75" thickBot="1" x14ac:dyDescent="0.3">
      <c r="A3" s="2"/>
      <c r="B3" s="3" t="s">
        <v>1</v>
      </c>
      <c r="C3" s="4"/>
      <c r="D3" s="4"/>
      <c r="E3" s="4"/>
      <c r="F3" s="4"/>
    </row>
    <row r="4" spans="1:6" ht="15.75" thickBot="1" x14ac:dyDescent="0.3">
      <c r="A4" s="5"/>
      <c r="B4" s="6"/>
      <c r="C4" s="6"/>
      <c r="D4" s="6"/>
      <c r="E4" s="6"/>
      <c r="F4" s="6"/>
    </row>
    <row r="5" spans="1:6" ht="15.75" x14ac:dyDescent="0.25">
      <c r="A5" s="7"/>
      <c r="B5" s="8" t="s">
        <v>2</v>
      </c>
      <c r="C5" s="8" t="s">
        <v>3</v>
      </c>
      <c r="D5" s="8" t="s">
        <v>4</v>
      </c>
      <c r="E5" s="8" t="s">
        <v>5</v>
      </c>
      <c r="F5" s="8" t="s">
        <v>6</v>
      </c>
    </row>
    <row r="6" spans="1:6" ht="15.75" thickBot="1" x14ac:dyDescent="0.3">
      <c r="A6" s="9"/>
      <c r="B6" s="10"/>
      <c r="C6" s="10" t="s">
        <v>7</v>
      </c>
      <c r="D6" s="10"/>
      <c r="E6" s="10"/>
      <c r="F6" s="10"/>
    </row>
    <row r="7" spans="1:6" ht="16.5" thickBot="1" x14ac:dyDescent="0.3">
      <c r="A7" s="11"/>
      <c r="B7" s="12" t="s">
        <v>8</v>
      </c>
      <c r="C7" s="13"/>
      <c r="D7" s="13"/>
      <c r="E7" s="14"/>
      <c r="F7" s="15">
        <v>14132800</v>
      </c>
    </row>
    <row r="8" spans="1:6" ht="15.75" thickBot="1" x14ac:dyDescent="0.3">
      <c r="A8" s="16"/>
      <c r="B8" s="17" t="s">
        <v>9</v>
      </c>
      <c r="C8" s="18"/>
      <c r="D8" s="18"/>
      <c r="E8" s="19"/>
      <c r="F8" s="20"/>
    </row>
    <row r="9" spans="1:6" x14ac:dyDescent="0.25">
      <c r="A9" s="21"/>
      <c r="B9" s="22" t="s">
        <v>10</v>
      </c>
      <c r="C9" s="22" t="s">
        <v>11</v>
      </c>
      <c r="D9" s="22" t="s">
        <v>12</v>
      </c>
      <c r="E9" s="22" t="s">
        <v>13</v>
      </c>
      <c r="F9" s="23">
        <v>20000</v>
      </c>
    </row>
    <row r="10" spans="1:6" x14ac:dyDescent="0.25">
      <c r="A10" s="24"/>
      <c r="B10" s="25" t="s">
        <v>14</v>
      </c>
      <c r="C10" s="25" t="s">
        <v>15</v>
      </c>
      <c r="D10" s="25" t="s">
        <v>16</v>
      </c>
      <c r="E10" s="25" t="s">
        <v>13</v>
      </c>
      <c r="F10" s="26">
        <v>894000</v>
      </c>
    </row>
    <row r="11" spans="1:6" x14ac:dyDescent="0.25">
      <c r="A11" s="24"/>
      <c r="B11" s="25" t="s">
        <v>17</v>
      </c>
      <c r="C11" s="25" t="s">
        <v>15</v>
      </c>
      <c r="D11" s="25" t="s">
        <v>16</v>
      </c>
      <c r="E11" s="25" t="s">
        <v>13</v>
      </c>
      <c r="F11" s="26">
        <v>5482000</v>
      </c>
    </row>
    <row r="12" spans="1:6" x14ac:dyDescent="0.25">
      <c r="A12" s="27"/>
      <c r="B12" s="28" t="s">
        <v>18</v>
      </c>
      <c r="C12" s="28" t="s">
        <v>15</v>
      </c>
      <c r="D12" s="28" t="s">
        <v>19</v>
      </c>
      <c r="E12" s="28" t="s">
        <v>13</v>
      </c>
      <c r="F12" s="29">
        <v>108400</v>
      </c>
    </row>
    <row r="13" spans="1:6" x14ac:dyDescent="0.25">
      <c r="A13" s="27"/>
      <c r="B13" s="28" t="s">
        <v>20</v>
      </c>
      <c r="C13" s="28" t="s">
        <v>15</v>
      </c>
      <c r="D13" s="28" t="s">
        <v>19</v>
      </c>
      <c r="E13" s="28" t="s">
        <v>13</v>
      </c>
      <c r="F13" s="29">
        <v>188600</v>
      </c>
    </row>
    <row r="14" spans="1:6" x14ac:dyDescent="0.25">
      <c r="A14" s="27"/>
      <c r="B14" s="28" t="s">
        <v>21</v>
      </c>
      <c r="C14" s="28" t="s">
        <v>15</v>
      </c>
      <c r="D14" s="28" t="s">
        <v>22</v>
      </c>
      <c r="E14" s="28" t="s">
        <v>13</v>
      </c>
      <c r="F14" s="29">
        <v>5000</v>
      </c>
    </row>
    <row r="15" spans="1:6" x14ac:dyDescent="0.25">
      <c r="A15" s="30"/>
      <c r="B15" s="31" t="s">
        <v>23</v>
      </c>
      <c r="C15" s="31" t="s">
        <v>24</v>
      </c>
      <c r="D15" s="31" t="s">
        <v>25</v>
      </c>
      <c r="E15" s="31" t="s">
        <v>13</v>
      </c>
      <c r="F15" s="32">
        <v>5000</v>
      </c>
    </row>
    <row r="16" spans="1:6" x14ac:dyDescent="0.25">
      <c r="A16" s="27"/>
      <c r="B16" s="28" t="s">
        <v>26</v>
      </c>
      <c r="C16" s="28" t="s">
        <v>15</v>
      </c>
      <c r="D16" s="28" t="s">
        <v>22</v>
      </c>
      <c r="E16" s="28" t="s">
        <v>13</v>
      </c>
      <c r="F16" s="29">
        <v>6700</v>
      </c>
    </row>
    <row r="17" spans="1:6" x14ac:dyDescent="0.25">
      <c r="A17" s="27"/>
      <c r="B17" s="28" t="s">
        <v>27</v>
      </c>
      <c r="C17" s="28" t="s">
        <v>15</v>
      </c>
      <c r="D17" s="28" t="s">
        <v>22</v>
      </c>
      <c r="E17" s="28" t="s">
        <v>13</v>
      </c>
      <c r="F17" s="29">
        <v>22400</v>
      </c>
    </row>
    <row r="18" spans="1:6" x14ac:dyDescent="0.25">
      <c r="A18" s="27"/>
      <c r="B18" s="28" t="s">
        <v>28</v>
      </c>
      <c r="C18" s="28" t="s">
        <v>15</v>
      </c>
      <c r="D18" s="28" t="s">
        <v>22</v>
      </c>
      <c r="E18" s="28" t="s">
        <v>13</v>
      </c>
      <c r="F18" s="29">
        <v>904900</v>
      </c>
    </row>
    <row r="19" spans="1:6" x14ac:dyDescent="0.25">
      <c r="A19" s="27"/>
      <c r="B19" s="28" t="s">
        <v>29</v>
      </c>
      <c r="C19" s="28" t="s">
        <v>15</v>
      </c>
      <c r="D19" s="28" t="s">
        <v>22</v>
      </c>
      <c r="E19" s="28" t="s">
        <v>13</v>
      </c>
      <c r="F19" s="29">
        <v>1266300</v>
      </c>
    </row>
    <row r="20" spans="1:6" x14ac:dyDescent="0.25">
      <c r="A20" s="27"/>
      <c r="B20" s="28" t="s">
        <v>30</v>
      </c>
      <c r="C20" s="28" t="s">
        <v>15</v>
      </c>
      <c r="D20" s="28" t="s">
        <v>22</v>
      </c>
      <c r="E20" s="28" t="s">
        <v>13</v>
      </c>
      <c r="F20" s="29">
        <v>23700</v>
      </c>
    </row>
    <row r="21" spans="1:6" x14ac:dyDescent="0.25">
      <c r="A21" s="27"/>
      <c r="B21" s="28" t="s">
        <v>31</v>
      </c>
      <c r="C21" s="28" t="s">
        <v>15</v>
      </c>
      <c r="D21" s="28" t="s">
        <v>22</v>
      </c>
      <c r="E21" s="28" t="s">
        <v>13</v>
      </c>
      <c r="F21" s="29">
        <v>3600</v>
      </c>
    </row>
    <row r="22" spans="1:6" x14ac:dyDescent="0.25">
      <c r="A22" s="27"/>
      <c r="B22" s="28" t="s">
        <v>32</v>
      </c>
      <c r="C22" s="28" t="s">
        <v>15</v>
      </c>
      <c r="D22" s="28" t="s">
        <v>22</v>
      </c>
      <c r="E22" s="28" t="s">
        <v>13</v>
      </c>
      <c r="F22" s="29">
        <v>5000</v>
      </c>
    </row>
    <row r="23" spans="1:6" x14ac:dyDescent="0.25">
      <c r="A23" s="27"/>
      <c r="B23" s="28" t="s">
        <v>33</v>
      </c>
      <c r="C23" s="28" t="s">
        <v>15</v>
      </c>
      <c r="D23" s="28" t="s">
        <v>22</v>
      </c>
      <c r="E23" s="28" t="s">
        <v>13</v>
      </c>
      <c r="F23" s="29">
        <v>5000</v>
      </c>
    </row>
    <row r="24" spans="1:6" x14ac:dyDescent="0.25">
      <c r="A24" s="27"/>
      <c r="B24" s="28" t="s">
        <v>34</v>
      </c>
      <c r="C24" s="28" t="s">
        <v>15</v>
      </c>
      <c r="D24" s="28" t="s">
        <v>22</v>
      </c>
      <c r="E24" s="28" t="s">
        <v>13</v>
      </c>
      <c r="F24" s="29">
        <v>13600</v>
      </c>
    </row>
    <row r="25" spans="1:6" x14ac:dyDescent="0.25">
      <c r="A25" s="27"/>
      <c r="B25" s="28" t="s">
        <v>35</v>
      </c>
      <c r="C25" s="28" t="s">
        <v>15</v>
      </c>
      <c r="D25" s="28" t="s">
        <v>22</v>
      </c>
      <c r="E25" s="28" t="s">
        <v>13</v>
      </c>
      <c r="F25" s="29">
        <v>92600</v>
      </c>
    </row>
    <row r="26" spans="1:6" x14ac:dyDescent="0.25">
      <c r="A26" s="27"/>
      <c r="B26" s="28" t="s">
        <v>36</v>
      </c>
      <c r="C26" s="28" t="s">
        <v>15</v>
      </c>
      <c r="D26" s="28" t="s">
        <v>22</v>
      </c>
      <c r="E26" s="28" t="s">
        <v>13</v>
      </c>
      <c r="F26" s="29">
        <v>435300</v>
      </c>
    </row>
    <row r="27" spans="1:6" x14ac:dyDescent="0.25">
      <c r="A27" s="27"/>
      <c r="B27" s="28" t="s">
        <v>37</v>
      </c>
      <c r="C27" s="28" t="s">
        <v>15</v>
      </c>
      <c r="D27" s="28" t="s">
        <v>22</v>
      </c>
      <c r="E27" s="28" t="s">
        <v>13</v>
      </c>
      <c r="F27" s="29">
        <v>499900</v>
      </c>
    </row>
    <row r="28" spans="1:6" x14ac:dyDescent="0.25">
      <c r="A28" s="27"/>
      <c r="B28" s="28" t="s">
        <v>38</v>
      </c>
      <c r="C28" s="28" t="s">
        <v>15</v>
      </c>
      <c r="D28" s="28" t="s">
        <v>22</v>
      </c>
      <c r="E28" s="28" t="s">
        <v>13</v>
      </c>
      <c r="F28" s="29">
        <v>5000</v>
      </c>
    </row>
    <row r="29" spans="1:6" x14ac:dyDescent="0.25">
      <c r="A29" s="27"/>
      <c r="B29" s="28" t="s">
        <v>39</v>
      </c>
      <c r="C29" s="28" t="s">
        <v>15</v>
      </c>
      <c r="D29" s="28" t="s">
        <v>22</v>
      </c>
      <c r="E29" s="28" t="s">
        <v>13</v>
      </c>
      <c r="F29" s="29">
        <v>5100</v>
      </c>
    </row>
    <row r="30" spans="1:6" x14ac:dyDescent="0.25">
      <c r="A30" s="27"/>
      <c r="B30" s="28" t="s">
        <v>40</v>
      </c>
      <c r="C30" s="28" t="s">
        <v>15</v>
      </c>
      <c r="D30" s="28" t="s">
        <v>22</v>
      </c>
      <c r="E30" s="28" t="s">
        <v>13</v>
      </c>
      <c r="F30" s="29">
        <v>33800</v>
      </c>
    </row>
    <row r="31" spans="1:6" x14ac:dyDescent="0.25">
      <c r="A31" s="27"/>
      <c r="B31" s="28" t="s">
        <v>41</v>
      </c>
      <c r="C31" s="28" t="s">
        <v>15</v>
      </c>
      <c r="D31" s="28" t="s">
        <v>22</v>
      </c>
      <c r="E31" s="28" t="s">
        <v>13</v>
      </c>
      <c r="F31" s="29">
        <v>34300</v>
      </c>
    </row>
    <row r="32" spans="1:6" x14ac:dyDescent="0.25">
      <c r="A32" s="27"/>
      <c r="B32" s="28" t="s">
        <v>42</v>
      </c>
      <c r="C32" s="28" t="s">
        <v>15</v>
      </c>
      <c r="D32" s="28" t="s">
        <v>22</v>
      </c>
      <c r="E32" s="28" t="s">
        <v>13</v>
      </c>
      <c r="F32" s="29">
        <v>818000</v>
      </c>
    </row>
    <row r="33" spans="1:6" x14ac:dyDescent="0.25">
      <c r="A33" s="27"/>
      <c r="B33" s="28" t="s">
        <v>43</v>
      </c>
      <c r="C33" s="28" t="s">
        <v>15</v>
      </c>
      <c r="D33" s="28" t="s">
        <v>22</v>
      </c>
      <c r="E33" s="28" t="s">
        <v>13</v>
      </c>
      <c r="F33" s="29">
        <v>5000</v>
      </c>
    </row>
    <row r="34" spans="1:6" x14ac:dyDescent="0.25">
      <c r="A34" s="27"/>
      <c r="B34" s="28" t="s">
        <v>44</v>
      </c>
      <c r="C34" s="28" t="s">
        <v>15</v>
      </c>
      <c r="D34" s="28" t="s">
        <v>22</v>
      </c>
      <c r="E34" s="28" t="s">
        <v>13</v>
      </c>
      <c r="F34" s="29">
        <v>5000</v>
      </c>
    </row>
    <row r="35" spans="1:6" x14ac:dyDescent="0.25">
      <c r="A35" s="27"/>
      <c r="B35" s="28" t="s">
        <v>45</v>
      </c>
      <c r="C35" s="28" t="s">
        <v>15</v>
      </c>
      <c r="D35" s="28" t="s">
        <v>22</v>
      </c>
      <c r="E35" s="28" t="s">
        <v>13</v>
      </c>
      <c r="F35" s="29">
        <v>10700</v>
      </c>
    </row>
    <row r="36" spans="1:6" x14ac:dyDescent="0.25">
      <c r="A36" s="27"/>
      <c r="B36" s="28" t="s">
        <v>46</v>
      </c>
      <c r="C36" s="28" t="s">
        <v>15</v>
      </c>
      <c r="D36" s="28" t="s">
        <v>22</v>
      </c>
      <c r="E36" s="28" t="s">
        <v>13</v>
      </c>
      <c r="F36" s="29">
        <v>448800</v>
      </c>
    </row>
    <row r="37" spans="1:6" x14ac:dyDescent="0.25">
      <c r="A37" s="27"/>
      <c r="B37" s="28" t="s">
        <v>47</v>
      </c>
      <c r="C37" s="28" t="s">
        <v>15</v>
      </c>
      <c r="D37" s="28" t="s">
        <v>22</v>
      </c>
      <c r="E37" s="28" t="s">
        <v>13</v>
      </c>
      <c r="F37" s="29">
        <v>20000</v>
      </c>
    </row>
    <row r="38" spans="1:6" x14ac:dyDescent="0.25">
      <c r="A38" s="27"/>
      <c r="B38" s="28" t="s">
        <v>48</v>
      </c>
      <c r="C38" s="28" t="s">
        <v>15</v>
      </c>
      <c r="D38" s="28" t="s">
        <v>49</v>
      </c>
      <c r="E38" s="28" t="s">
        <v>50</v>
      </c>
      <c r="F38" s="29">
        <v>8000</v>
      </c>
    </row>
    <row r="39" spans="1:6" x14ac:dyDescent="0.25">
      <c r="A39" s="27"/>
      <c r="B39" s="28" t="s">
        <v>51</v>
      </c>
      <c r="C39" s="28" t="s">
        <v>15</v>
      </c>
      <c r="D39" s="28" t="s">
        <v>52</v>
      </c>
      <c r="E39" s="28" t="s">
        <v>53</v>
      </c>
      <c r="F39" s="29">
        <v>22000</v>
      </c>
    </row>
    <row r="40" spans="1:6" x14ac:dyDescent="0.25">
      <c r="A40" s="27"/>
      <c r="B40" s="28" t="s">
        <v>54</v>
      </c>
      <c r="C40" s="28" t="s">
        <v>11</v>
      </c>
      <c r="D40" s="28" t="s">
        <v>52</v>
      </c>
      <c r="E40" s="28" t="s">
        <v>53</v>
      </c>
      <c r="F40" s="29">
        <v>2000</v>
      </c>
    </row>
    <row r="41" spans="1:6" x14ac:dyDescent="0.25">
      <c r="A41" s="27"/>
      <c r="B41" s="28" t="s">
        <v>55</v>
      </c>
      <c r="C41" s="28" t="s">
        <v>15</v>
      </c>
      <c r="D41" s="28" t="s">
        <v>52</v>
      </c>
      <c r="E41" s="28" t="s">
        <v>53</v>
      </c>
      <c r="F41" s="29">
        <v>20000</v>
      </c>
    </row>
    <row r="42" spans="1:6" x14ac:dyDescent="0.25">
      <c r="A42" s="27"/>
      <c r="B42" s="28" t="s">
        <v>56</v>
      </c>
      <c r="C42" s="28" t="s">
        <v>15</v>
      </c>
      <c r="D42" s="28" t="s">
        <v>52</v>
      </c>
      <c r="E42" s="28" t="s">
        <v>53</v>
      </c>
      <c r="F42" s="29">
        <v>10000</v>
      </c>
    </row>
    <row r="43" spans="1:6" x14ac:dyDescent="0.25">
      <c r="A43" s="27"/>
      <c r="B43" s="28" t="s">
        <v>57</v>
      </c>
      <c r="C43" s="28" t="s">
        <v>15</v>
      </c>
      <c r="D43" s="28" t="s">
        <v>52</v>
      </c>
      <c r="E43" s="28" t="s">
        <v>53</v>
      </c>
      <c r="F43" s="29">
        <v>25000</v>
      </c>
    </row>
    <row r="44" spans="1:6" x14ac:dyDescent="0.25">
      <c r="A44" s="27"/>
      <c r="B44" s="28" t="s">
        <v>58</v>
      </c>
      <c r="C44" s="28" t="s">
        <v>15</v>
      </c>
      <c r="D44" s="28" t="s">
        <v>59</v>
      </c>
      <c r="E44" s="28" t="s">
        <v>53</v>
      </c>
      <c r="F44" s="29">
        <v>49500</v>
      </c>
    </row>
    <row r="45" spans="1:6" x14ac:dyDescent="0.25">
      <c r="A45" s="27"/>
      <c r="B45" s="28" t="s">
        <v>60</v>
      </c>
      <c r="C45" s="28" t="s">
        <v>15</v>
      </c>
      <c r="D45" s="28" t="s">
        <v>59</v>
      </c>
      <c r="E45" s="28" t="s">
        <v>53</v>
      </c>
      <c r="F45" s="29">
        <v>55000</v>
      </c>
    </row>
    <row r="46" spans="1:6" x14ac:dyDescent="0.25">
      <c r="A46" s="27"/>
      <c r="B46" s="28" t="s">
        <v>61</v>
      </c>
      <c r="C46" s="28" t="s">
        <v>15</v>
      </c>
      <c r="D46" s="28" t="s">
        <v>62</v>
      </c>
      <c r="E46" s="28" t="s">
        <v>53</v>
      </c>
      <c r="F46" s="29">
        <v>17600</v>
      </c>
    </row>
    <row r="47" spans="1:6" x14ac:dyDescent="0.25">
      <c r="A47" s="27"/>
      <c r="B47" s="28" t="s">
        <v>63</v>
      </c>
      <c r="C47" s="28" t="s">
        <v>15</v>
      </c>
      <c r="D47" s="28" t="s">
        <v>64</v>
      </c>
      <c r="E47" s="28" t="s">
        <v>53</v>
      </c>
      <c r="F47" s="29">
        <v>5000</v>
      </c>
    </row>
    <row r="48" spans="1:6" x14ac:dyDescent="0.25">
      <c r="A48" s="27"/>
      <c r="B48" s="28" t="s">
        <v>65</v>
      </c>
      <c r="C48" s="28" t="s">
        <v>15</v>
      </c>
      <c r="D48" s="28" t="s">
        <v>66</v>
      </c>
      <c r="E48" s="28" t="s">
        <v>67</v>
      </c>
      <c r="F48" s="29">
        <v>42000</v>
      </c>
    </row>
    <row r="49" spans="1:6" x14ac:dyDescent="0.25">
      <c r="A49" s="27"/>
      <c r="B49" s="28" t="s">
        <v>68</v>
      </c>
      <c r="C49" s="28" t="s">
        <v>15</v>
      </c>
      <c r="D49" s="28" t="s">
        <v>69</v>
      </c>
      <c r="E49" s="28" t="s">
        <v>53</v>
      </c>
      <c r="F49" s="29">
        <v>48000</v>
      </c>
    </row>
    <row r="50" spans="1:6" x14ac:dyDescent="0.25">
      <c r="A50" s="27"/>
      <c r="B50" s="28" t="s">
        <v>70</v>
      </c>
      <c r="C50" s="28" t="s">
        <v>15</v>
      </c>
      <c r="D50" s="28" t="s">
        <v>71</v>
      </c>
      <c r="E50" s="28" t="s">
        <v>53</v>
      </c>
      <c r="F50" s="29">
        <v>110000</v>
      </c>
    </row>
    <row r="51" spans="1:6" x14ac:dyDescent="0.25">
      <c r="A51" s="27"/>
      <c r="B51" s="28" t="s">
        <v>72</v>
      </c>
      <c r="C51" s="28" t="s">
        <v>15</v>
      </c>
      <c r="D51" s="28" t="s">
        <v>71</v>
      </c>
      <c r="E51" s="28" t="s">
        <v>53</v>
      </c>
      <c r="F51" s="29">
        <v>121000</v>
      </c>
    </row>
    <row r="52" spans="1:6" x14ac:dyDescent="0.25">
      <c r="A52" s="27"/>
      <c r="B52" s="28" t="s">
        <v>72</v>
      </c>
      <c r="C52" s="28" t="s">
        <v>15</v>
      </c>
      <c r="D52" s="28" t="s">
        <v>71</v>
      </c>
      <c r="E52" s="28" t="s">
        <v>53</v>
      </c>
      <c r="F52" s="33">
        <v>60500</v>
      </c>
    </row>
    <row r="53" spans="1:6" x14ac:dyDescent="0.25">
      <c r="A53" s="27"/>
      <c r="B53" s="28" t="s">
        <v>73</v>
      </c>
      <c r="C53" s="28" t="s">
        <v>15</v>
      </c>
      <c r="D53" s="28" t="s">
        <v>74</v>
      </c>
      <c r="E53" s="28" t="s">
        <v>53</v>
      </c>
      <c r="F53" s="29">
        <v>35000</v>
      </c>
    </row>
    <row r="54" spans="1:6" x14ac:dyDescent="0.25">
      <c r="A54" s="27"/>
      <c r="B54" s="28" t="s">
        <v>75</v>
      </c>
      <c r="C54" s="28" t="s">
        <v>15</v>
      </c>
      <c r="D54" s="28" t="s">
        <v>76</v>
      </c>
      <c r="E54" s="28" t="s">
        <v>53</v>
      </c>
      <c r="F54" s="29">
        <v>11000</v>
      </c>
    </row>
    <row r="55" spans="1:6" x14ac:dyDescent="0.25">
      <c r="A55" s="27"/>
      <c r="B55" s="28" t="s">
        <v>77</v>
      </c>
      <c r="C55" s="28" t="s">
        <v>15</v>
      </c>
      <c r="D55" s="28" t="s">
        <v>78</v>
      </c>
      <c r="E55" s="28" t="s">
        <v>53</v>
      </c>
      <c r="F55" s="29">
        <v>232100</v>
      </c>
    </row>
    <row r="56" spans="1:6" x14ac:dyDescent="0.25">
      <c r="A56" s="27"/>
      <c r="B56" s="28" t="s">
        <v>77</v>
      </c>
      <c r="C56" s="28" t="s">
        <v>15</v>
      </c>
      <c r="D56" s="28" t="s">
        <v>78</v>
      </c>
      <c r="E56" s="28" t="s">
        <v>53</v>
      </c>
      <c r="F56" s="29">
        <v>116050</v>
      </c>
    </row>
    <row r="57" spans="1:6" x14ac:dyDescent="0.25">
      <c r="A57" s="27"/>
      <c r="B57" s="28" t="s">
        <v>79</v>
      </c>
      <c r="C57" s="28" t="s">
        <v>15</v>
      </c>
      <c r="D57" s="28" t="s">
        <v>80</v>
      </c>
      <c r="E57" s="28" t="s">
        <v>53</v>
      </c>
      <c r="F57" s="29">
        <v>412500</v>
      </c>
    </row>
    <row r="58" spans="1:6" x14ac:dyDescent="0.25">
      <c r="A58" s="27"/>
      <c r="B58" s="28" t="s">
        <v>81</v>
      </c>
      <c r="C58" s="28" t="s">
        <v>15</v>
      </c>
      <c r="D58" s="28" t="s">
        <v>82</v>
      </c>
      <c r="E58" s="28" t="s">
        <v>53</v>
      </c>
      <c r="F58" s="29">
        <v>2200</v>
      </c>
    </row>
    <row r="59" spans="1:6" x14ac:dyDescent="0.25">
      <c r="A59" s="27"/>
      <c r="B59" s="28" t="s">
        <v>83</v>
      </c>
      <c r="C59" s="28" t="s">
        <v>15</v>
      </c>
      <c r="D59" s="28" t="s">
        <v>82</v>
      </c>
      <c r="E59" s="28" t="s">
        <v>53</v>
      </c>
      <c r="F59" s="29">
        <v>5500</v>
      </c>
    </row>
    <row r="60" spans="1:6" x14ac:dyDescent="0.25">
      <c r="A60" s="27"/>
      <c r="B60" s="28" t="s">
        <v>84</v>
      </c>
      <c r="C60" s="28" t="s">
        <v>15</v>
      </c>
      <c r="D60" s="28" t="s">
        <v>85</v>
      </c>
      <c r="E60" s="28" t="s">
        <v>53</v>
      </c>
      <c r="F60" s="29">
        <v>108900</v>
      </c>
    </row>
    <row r="61" spans="1:6" x14ac:dyDescent="0.25">
      <c r="A61" s="27"/>
      <c r="B61" s="28" t="s">
        <v>84</v>
      </c>
      <c r="C61" s="28" t="s">
        <v>15</v>
      </c>
      <c r="D61" s="28" t="s">
        <v>85</v>
      </c>
      <c r="E61" s="28" t="s">
        <v>53</v>
      </c>
      <c r="F61" s="33">
        <v>54450</v>
      </c>
    </row>
    <row r="62" spans="1:6" x14ac:dyDescent="0.25">
      <c r="A62" s="27"/>
      <c r="B62" s="28" t="s">
        <v>86</v>
      </c>
      <c r="C62" s="28" t="s">
        <v>15</v>
      </c>
      <c r="D62" s="28" t="s">
        <v>87</v>
      </c>
      <c r="E62" s="28" t="s">
        <v>88</v>
      </c>
      <c r="F62" s="29">
        <v>14000</v>
      </c>
    </row>
    <row r="63" spans="1:6" x14ac:dyDescent="0.25">
      <c r="A63" s="27"/>
      <c r="B63" s="28" t="s">
        <v>89</v>
      </c>
      <c r="C63" s="28" t="s">
        <v>15</v>
      </c>
      <c r="D63" s="28" t="s">
        <v>87</v>
      </c>
      <c r="E63" s="28" t="s">
        <v>88</v>
      </c>
      <c r="F63" s="29">
        <v>124300</v>
      </c>
    </row>
    <row r="64" spans="1:6" x14ac:dyDescent="0.25">
      <c r="A64" s="27"/>
      <c r="B64" s="28" t="s">
        <v>90</v>
      </c>
      <c r="C64" s="28" t="s">
        <v>15</v>
      </c>
      <c r="D64" s="28" t="s">
        <v>87</v>
      </c>
      <c r="E64" s="28" t="s">
        <v>88</v>
      </c>
      <c r="F64" s="29">
        <v>5000</v>
      </c>
    </row>
    <row r="65" spans="1:6" x14ac:dyDescent="0.25">
      <c r="A65" s="27"/>
      <c r="B65" s="28" t="s">
        <v>91</v>
      </c>
      <c r="C65" s="28" t="s">
        <v>15</v>
      </c>
      <c r="D65" s="28" t="s">
        <v>87</v>
      </c>
      <c r="E65" s="28" t="s">
        <v>88</v>
      </c>
      <c r="F65" s="29">
        <v>5000</v>
      </c>
    </row>
    <row r="66" spans="1:6" x14ac:dyDescent="0.25">
      <c r="A66" s="27"/>
      <c r="B66" s="28" t="s">
        <v>79</v>
      </c>
      <c r="C66" s="28" t="s">
        <v>15</v>
      </c>
      <c r="D66" s="28" t="s">
        <v>80</v>
      </c>
      <c r="E66" s="28" t="s">
        <v>53</v>
      </c>
      <c r="F66" s="34">
        <v>206250</v>
      </c>
    </row>
    <row r="67" spans="1:6" x14ac:dyDescent="0.25">
      <c r="A67" s="27"/>
      <c r="B67" s="28" t="s">
        <v>31</v>
      </c>
      <c r="C67" s="28" t="s">
        <v>15</v>
      </c>
      <c r="D67" s="28" t="s">
        <v>22</v>
      </c>
      <c r="E67" s="28" t="s">
        <v>13</v>
      </c>
      <c r="F67" s="35">
        <v>2900</v>
      </c>
    </row>
    <row r="68" spans="1:6" x14ac:dyDescent="0.25">
      <c r="A68" s="27"/>
      <c r="B68" s="28" t="s">
        <v>92</v>
      </c>
      <c r="C68" s="28" t="s">
        <v>15</v>
      </c>
      <c r="D68" s="28" t="s">
        <v>22</v>
      </c>
      <c r="E68" s="28" t="s">
        <v>13</v>
      </c>
      <c r="F68" s="35">
        <v>5000</v>
      </c>
    </row>
    <row r="69" spans="1:6" x14ac:dyDescent="0.25">
      <c r="A69" s="27"/>
      <c r="B69" s="28" t="s">
        <v>93</v>
      </c>
      <c r="C69" s="28" t="s">
        <v>15</v>
      </c>
      <c r="D69" s="28" t="s">
        <v>22</v>
      </c>
      <c r="E69" s="28" t="s">
        <v>13</v>
      </c>
      <c r="F69" s="34">
        <v>11000</v>
      </c>
    </row>
    <row r="70" spans="1:6" x14ac:dyDescent="0.25">
      <c r="A70" s="27"/>
      <c r="B70" s="28" t="s">
        <v>94</v>
      </c>
      <c r="C70" s="28" t="s">
        <v>15</v>
      </c>
      <c r="D70" s="28" t="s">
        <v>87</v>
      </c>
      <c r="E70" s="28" t="s">
        <v>88</v>
      </c>
      <c r="F70" s="35">
        <v>20000</v>
      </c>
    </row>
    <row r="71" spans="1:6" x14ac:dyDescent="0.25">
      <c r="A71" s="27"/>
      <c r="B71" s="28" t="s">
        <v>95</v>
      </c>
      <c r="C71" s="28" t="s">
        <v>15</v>
      </c>
      <c r="D71" s="28" t="s">
        <v>19</v>
      </c>
      <c r="E71" s="28" t="s">
        <v>13</v>
      </c>
      <c r="F71" s="34">
        <v>87800</v>
      </c>
    </row>
    <row r="72" spans="1:6" x14ac:dyDescent="0.25">
      <c r="A72" s="27"/>
      <c r="B72" s="28" t="s">
        <v>20</v>
      </c>
      <c r="C72" s="28" t="s">
        <v>15</v>
      </c>
      <c r="D72" s="28" t="s">
        <v>19</v>
      </c>
      <c r="E72" s="28" t="s">
        <v>13</v>
      </c>
      <c r="F72" s="35">
        <v>152500</v>
      </c>
    </row>
    <row r="73" spans="1:6" x14ac:dyDescent="0.25">
      <c r="A73" s="36"/>
      <c r="B73" s="37" t="s">
        <v>41</v>
      </c>
      <c r="C73" s="37" t="s">
        <v>15</v>
      </c>
      <c r="D73" s="37" t="s">
        <v>22</v>
      </c>
      <c r="E73" s="37" t="s">
        <v>13</v>
      </c>
      <c r="F73" s="38">
        <v>27800</v>
      </c>
    </row>
    <row r="74" spans="1:6" x14ac:dyDescent="0.25">
      <c r="A74" s="27"/>
      <c r="B74" s="28" t="s">
        <v>96</v>
      </c>
      <c r="C74" s="28" t="s">
        <v>15</v>
      </c>
      <c r="D74" s="28" t="s">
        <v>22</v>
      </c>
      <c r="E74" s="28" t="s">
        <v>13</v>
      </c>
      <c r="F74" s="35">
        <v>13000</v>
      </c>
    </row>
    <row r="75" spans="1:6" x14ac:dyDescent="0.25">
      <c r="A75" s="27"/>
      <c r="B75" s="28" t="s">
        <v>84</v>
      </c>
      <c r="C75" s="28" t="s">
        <v>15</v>
      </c>
      <c r="D75" s="28" t="s">
        <v>85</v>
      </c>
      <c r="E75" s="28" t="s">
        <v>53</v>
      </c>
      <c r="F75" s="39">
        <v>54450</v>
      </c>
    </row>
    <row r="76" spans="1:6" x14ac:dyDescent="0.25">
      <c r="A76" s="27"/>
      <c r="B76" s="28" t="s">
        <v>72</v>
      </c>
      <c r="C76" s="28" t="s">
        <v>15</v>
      </c>
      <c r="D76" s="28" t="s">
        <v>71</v>
      </c>
      <c r="E76" s="28" t="s">
        <v>53</v>
      </c>
      <c r="F76" s="40">
        <v>60500</v>
      </c>
    </row>
    <row r="77" spans="1:6" x14ac:dyDescent="0.25">
      <c r="A77" s="27"/>
      <c r="B77" s="28" t="s">
        <v>77</v>
      </c>
      <c r="C77" s="28" t="s">
        <v>15</v>
      </c>
      <c r="D77" s="28" t="s">
        <v>78</v>
      </c>
      <c r="E77" s="28" t="s">
        <v>53</v>
      </c>
      <c r="F77" s="40">
        <v>116050</v>
      </c>
    </row>
    <row r="78" spans="1:6" x14ac:dyDescent="0.25">
      <c r="A78" s="27"/>
      <c r="B78" s="28" t="s">
        <v>97</v>
      </c>
      <c r="C78" s="28" t="s">
        <v>15</v>
      </c>
      <c r="D78" s="28" t="s">
        <v>80</v>
      </c>
      <c r="E78" s="28" t="s">
        <v>53</v>
      </c>
      <c r="F78" s="39">
        <v>206250</v>
      </c>
    </row>
    <row r="79" spans="1:6" x14ac:dyDescent="0.25">
      <c r="A79" s="30"/>
      <c r="B79" s="31" t="s">
        <v>98</v>
      </c>
      <c r="C79" s="31" t="s">
        <v>15</v>
      </c>
      <c r="D79" s="31" t="s">
        <v>99</v>
      </c>
      <c r="E79" s="31" t="s">
        <v>67</v>
      </c>
      <c r="F79" s="41">
        <v>20000</v>
      </c>
    </row>
    <row r="80" spans="1:6" x14ac:dyDescent="0.25">
      <c r="A80" s="27"/>
      <c r="B80" s="28" t="s">
        <v>100</v>
      </c>
      <c r="C80" s="28" t="s">
        <v>15</v>
      </c>
      <c r="D80" s="28" t="s">
        <v>101</v>
      </c>
      <c r="E80" s="28" t="s">
        <v>53</v>
      </c>
      <c r="F80" s="40">
        <v>15000</v>
      </c>
    </row>
    <row r="81" spans="1:6" x14ac:dyDescent="0.25">
      <c r="A81" s="30"/>
      <c r="B81" s="31" t="s">
        <v>102</v>
      </c>
      <c r="C81" s="31" t="s">
        <v>15</v>
      </c>
      <c r="D81" s="31" t="s">
        <v>25</v>
      </c>
      <c r="E81" s="31" t="s">
        <v>13</v>
      </c>
      <c r="F81" s="32">
        <v>5000</v>
      </c>
    </row>
    <row r="82" spans="1:6" x14ac:dyDescent="0.25">
      <c r="A82" s="30"/>
      <c r="B82" s="31" t="s">
        <v>103</v>
      </c>
      <c r="C82" s="31" t="s">
        <v>104</v>
      </c>
      <c r="D82" s="31" t="s">
        <v>105</v>
      </c>
      <c r="E82" s="31" t="s">
        <v>88</v>
      </c>
      <c r="F82" s="42">
        <v>40000</v>
      </c>
    </row>
    <row r="83" spans="1:6" x14ac:dyDescent="0.25">
      <c r="A83" s="30"/>
      <c r="B83" s="31"/>
      <c r="C83" s="31"/>
      <c r="D83" s="31"/>
      <c r="E83" s="31"/>
      <c r="F83" s="42"/>
    </row>
    <row r="84" spans="1:6" ht="15.75" thickBot="1" x14ac:dyDescent="0.3">
      <c r="A84" s="43"/>
      <c r="B84" s="44"/>
      <c r="C84" s="44"/>
      <c r="D84" s="44"/>
      <c r="E84" s="44"/>
      <c r="F84" s="45"/>
    </row>
    <row r="85" spans="1:6" ht="16.5" thickBot="1" x14ac:dyDescent="0.3">
      <c r="A85" s="46"/>
      <c r="B85" s="47" t="s">
        <v>106</v>
      </c>
      <c r="C85" s="48"/>
      <c r="D85" s="48"/>
      <c r="E85" s="48"/>
      <c r="F85" s="49">
        <f>SUM(F86:F95)</f>
        <v>50000</v>
      </c>
    </row>
    <row r="86" spans="1:6" x14ac:dyDescent="0.25">
      <c r="A86" s="50"/>
      <c r="B86" s="51" t="s">
        <v>107</v>
      </c>
      <c r="C86" s="51" t="s">
        <v>24</v>
      </c>
      <c r="D86" s="51" t="s">
        <v>108</v>
      </c>
      <c r="E86" s="51" t="s">
        <v>13</v>
      </c>
      <c r="F86" s="52">
        <v>2000</v>
      </c>
    </row>
    <row r="87" spans="1:6" x14ac:dyDescent="0.25">
      <c r="A87" s="30"/>
      <c r="B87" s="31" t="s">
        <v>109</v>
      </c>
      <c r="C87" s="31" t="s">
        <v>24</v>
      </c>
      <c r="D87" s="31" t="s">
        <v>49</v>
      </c>
      <c r="E87" s="31" t="s">
        <v>13</v>
      </c>
      <c r="F87" s="42">
        <v>5000</v>
      </c>
    </row>
    <row r="88" spans="1:6" x14ac:dyDescent="0.25">
      <c r="A88" s="30"/>
      <c r="B88" s="31" t="s">
        <v>110</v>
      </c>
      <c r="C88" s="31" t="s">
        <v>24</v>
      </c>
      <c r="D88" s="31" t="s">
        <v>22</v>
      </c>
      <c r="E88" s="31" t="s">
        <v>13</v>
      </c>
      <c r="F88" s="42">
        <v>5000</v>
      </c>
    </row>
    <row r="89" spans="1:6" x14ac:dyDescent="0.25">
      <c r="A89" s="30"/>
      <c r="B89" s="31" t="s">
        <v>111</v>
      </c>
      <c r="C89" s="31" t="s">
        <v>24</v>
      </c>
      <c r="D89" s="31" t="s">
        <v>16</v>
      </c>
      <c r="E89" s="31" t="s">
        <v>13</v>
      </c>
      <c r="F89" s="42">
        <v>5000</v>
      </c>
    </row>
    <row r="90" spans="1:6" x14ac:dyDescent="0.25">
      <c r="A90" s="30"/>
      <c r="B90" s="31" t="s">
        <v>112</v>
      </c>
      <c r="C90" s="31" t="s">
        <v>24</v>
      </c>
      <c r="D90" s="31" t="s">
        <v>22</v>
      </c>
      <c r="E90" s="31" t="s">
        <v>13</v>
      </c>
      <c r="F90" s="42">
        <v>5000</v>
      </c>
    </row>
    <row r="91" spans="1:6" x14ac:dyDescent="0.25">
      <c r="A91" s="30"/>
      <c r="B91" s="31" t="s">
        <v>113</v>
      </c>
      <c r="C91" s="31" t="s">
        <v>24</v>
      </c>
      <c r="D91" s="31" t="s">
        <v>114</v>
      </c>
      <c r="E91" s="31" t="s">
        <v>13</v>
      </c>
      <c r="F91" s="42">
        <v>10000</v>
      </c>
    </row>
    <row r="92" spans="1:6" x14ac:dyDescent="0.25">
      <c r="A92" s="30"/>
      <c r="B92" s="31" t="s">
        <v>115</v>
      </c>
      <c r="C92" s="31" t="s">
        <v>24</v>
      </c>
      <c r="D92" s="31" t="s">
        <v>116</v>
      </c>
      <c r="E92" s="31" t="s">
        <v>53</v>
      </c>
      <c r="F92" s="42">
        <v>5000</v>
      </c>
    </row>
    <row r="93" spans="1:6" x14ac:dyDescent="0.25">
      <c r="A93" s="30"/>
      <c r="B93" s="31" t="s">
        <v>117</v>
      </c>
      <c r="C93" s="31" t="s">
        <v>24</v>
      </c>
      <c r="D93" s="31" t="s">
        <v>118</v>
      </c>
      <c r="E93" s="31" t="s">
        <v>13</v>
      </c>
      <c r="F93" s="41">
        <v>4000</v>
      </c>
    </row>
    <row r="94" spans="1:6" x14ac:dyDescent="0.25">
      <c r="A94" s="30"/>
      <c r="B94" s="31" t="s">
        <v>119</v>
      </c>
      <c r="C94" s="31" t="s">
        <v>24</v>
      </c>
      <c r="D94" s="31" t="s">
        <v>118</v>
      </c>
      <c r="E94" s="31" t="s">
        <v>13</v>
      </c>
      <c r="F94" s="41">
        <v>4000</v>
      </c>
    </row>
    <row r="95" spans="1:6" x14ac:dyDescent="0.25">
      <c r="A95" s="30"/>
      <c r="B95" s="31" t="s">
        <v>120</v>
      </c>
      <c r="C95" s="31" t="s">
        <v>24</v>
      </c>
      <c r="D95" s="31" t="s">
        <v>118</v>
      </c>
      <c r="E95" s="31" t="s">
        <v>13</v>
      </c>
      <c r="F95" s="41">
        <v>5000</v>
      </c>
    </row>
    <row r="96" spans="1:6" x14ac:dyDescent="0.25">
      <c r="A96" s="53"/>
      <c r="B96" s="54"/>
      <c r="C96" s="54"/>
      <c r="D96" s="54"/>
      <c r="E96" s="54"/>
      <c r="F96" s="55"/>
    </row>
    <row r="97" spans="1:6" ht="15.75" thickBot="1" x14ac:dyDescent="0.3">
      <c r="A97" s="56"/>
      <c r="B97" s="57"/>
      <c r="C97" s="57"/>
      <c r="D97" s="57"/>
      <c r="E97" s="57"/>
      <c r="F97" s="58"/>
    </row>
    <row r="98" spans="1:6" ht="16.5" thickBot="1" x14ac:dyDescent="0.3">
      <c r="A98" s="59"/>
      <c r="B98" s="60" t="s">
        <v>121</v>
      </c>
      <c r="C98" s="60"/>
      <c r="D98" s="60"/>
      <c r="E98" s="60"/>
      <c r="F98" s="61">
        <v>7206830</v>
      </c>
    </row>
    <row r="99" spans="1:6" ht="30" x14ac:dyDescent="0.25">
      <c r="A99" s="62"/>
      <c r="B99" s="63" t="s">
        <v>122</v>
      </c>
      <c r="C99" s="63" t="s">
        <v>123</v>
      </c>
      <c r="D99" s="63" t="s">
        <v>124</v>
      </c>
      <c r="E99" s="63" t="s">
        <v>125</v>
      </c>
      <c r="F99" s="64" t="s">
        <v>126</v>
      </c>
    </row>
    <row r="100" spans="1:6" ht="30" x14ac:dyDescent="0.25">
      <c r="A100" s="65"/>
      <c r="B100" s="66" t="s">
        <v>127</v>
      </c>
      <c r="C100" s="66" t="s">
        <v>123</v>
      </c>
      <c r="D100" s="66" t="s">
        <v>124</v>
      </c>
      <c r="E100" s="66" t="s">
        <v>125</v>
      </c>
      <c r="F100" s="67" t="s">
        <v>128</v>
      </c>
    </row>
    <row r="101" spans="1:6" x14ac:dyDescent="0.25">
      <c r="A101" s="65"/>
      <c r="B101" s="66" t="s">
        <v>129</v>
      </c>
      <c r="C101" s="66" t="s">
        <v>123</v>
      </c>
      <c r="D101" s="66" t="s">
        <v>124</v>
      </c>
      <c r="E101" s="66" t="s">
        <v>125</v>
      </c>
      <c r="F101" s="67">
        <v>0</v>
      </c>
    </row>
    <row r="102" spans="1:6" ht="30" x14ac:dyDescent="0.25">
      <c r="A102" s="65"/>
      <c r="B102" s="66" t="s">
        <v>130</v>
      </c>
      <c r="C102" s="66" t="s">
        <v>123</v>
      </c>
      <c r="D102" s="66" t="s">
        <v>124</v>
      </c>
      <c r="E102" s="66" t="s">
        <v>125</v>
      </c>
      <c r="F102" s="67" t="s">
        <v>131</v>
      </c>
    </row>
    <row r="103" spans="1:6" x14ac:dyDescent="0.25">
      <c r="A103" s="65"/>
      <c r="B103" s="66" t="s">
        <v>132</v>
      </c>
      <c r="C103" s="66" t="s">
        <v>123</v>
      </c>
      <c r="D103" s="66" t="s">
        <v>124</v>
      </c>
      <c r="E103" s="66" t="s">
        <v>125</v>
      </c>
      <c r="F103" s="67">
        <v>10980</v>
      </c>
    </row>
    <row r="104" spans="1:6" x14ac:dyDescent="0.25">
      <c r="A104" s="65"/>
      <c r="B104" s="66" t="s">
        <v>133</v>
      </c>
      <c r="C104" s="66" t="s">
        <v>123</v>
      </c>
      <c r="D104" s="66" t="s">
        <v>134</v>
      </c>
      <c r="E104" s="66" t="s">
        <v>125</v>
      </c>
      <c r="F104" s="67">
        <v>35000</v>
      </c>
    </row>
    <row r="105" spans="1:6" x14ac:dyDescent="0.25">
      <c r="A105" s="65"/>
      <c r="B105" s="66" t="s">
        <v>135</v>
      </c>
      <c r="C105" s="66" t="s">
        <v>123</v>
      </c>
      <c r="D105" s="66" t="s">
        <v>134</v>
      </c>
      <c r="E105" s="66" t="s">
        <v>125</v>
      </c>
      <c r="F105" s="67">
        <v>162000</v>
      </c>
    </row>
    <row r="106" spans="1:6" x14ac:dyDescent="0.25">
      <c r="A106" s="65"/>
      <c r="B106" s="66" t="s">
        <v>136</v>
      </c>
      <c r="C106" s="66" t="s">
        <v>123</v>
      </c>
      <c r="D106" s="66" t="s">
        <v>134</v>
      </c>
      <c r="E106" s="66" t="s">
        <v>125</v>
      </c>
      <c r="F106" s="67">
        <v>53000</v>
      </c>
    </row>
    <row r="107" spans="1:6" x14ac:dyDescent="0.25">
      <c r="A107" s="65"/>
      <c r="B107" s="66" t="s">
        <v>137</v>
      </c>
      <c r="C107" s="66" t="s">
        <v>123</v>
      </c>
      <c r="D107" s="66" t="s">
        <v>134</v>
      </c>
      <c r="E107" s="66" t="s">
        <v>125</v>
      </c>
      <c r="F107" s="67">
        <v>0</v>
      </c>
    </row>
    <row r="108" spans="1:6" x14ac:dyDescent="0.25">
      <c r="A108" s="65"/>
      <c r="B108" s="66" t="s">
        <v>138</v>
      </c>
      <c r="C108" s="66" t="s">
        <v>123</v>
      </c>
      <c r="D108" s="66" t="s">
        <v>134</v>
      </c>
      <c r="E108" s="66" t="s">
        <v>125</v>
      </c>
      <c r="F108" s="67">
        <v>80000</v>
      </c>
    </row>
    <row r="109" spans="1:6" x14ac:dyDescent="0.25">
      <c r="A109" s="65"/>
      <c r="B109" s="66" t="s">
        <v>139</v>
      </c>
      <c r="C109" s="66" t="s">
        <v>123</v>
      </c>
      <c r="D109" s="66" t="s">
        <v>134</v>
      </c>
      <c r="E109" s="66" t="s">
        <v>125</v>
      </c>
      <c r="F109" s="67">
        <v>65000</v>
      </c>
    </row>
    <row r="110" spans="1:6" x14ac:dyDescent="0.25">
      <c r="A110" s="65"/>
      <c r="B110" s="66" t="s">
        <v>140</v>
      </c>
      <c r="C110" s="66" t="s">
        <v>123</v>
      </c>
      <c r="D110" s="66" t="s">
        <v>134</v>
      </c>
      <c r="E110" s="66" t="s">
        <v>125</v>
      </c>
      <c r="F110" s="67">
        <v>43000</v>
      </c>
    </row>
    <row r="111" spans="1:6" ht="30" x14ac:dyDescent="0.25">
      <c r="A111" s="65"/>
      <c r="B111" s="66" t="s">
        <v>141</v>
      </c>
      <c r="C111" s="66" t="s">
        <v>123</v>
      </c>
      <c r="D111" s="66" t="s">
        <v>142</v>
      </c>
      <c r="E111" s="66" t="s">
        <v>125</v>
      </c>
      <c r="F111" s="67" t="s">
        <v>143</v>
      </c>
    </row>
    <row r="112" spans="1:6" x14ac:dyDescent="0.25">
      <c r="A112" s="65"/>
      <c r="B112" s="66" t="s">
        <v>144</v>
      </c>
      <c r="C112" s="66" t="s">
        <v>123</v>
      </c>
      <c r="D112" s="66" t="s">
        <v>142</v>
      </c>
      <c r="E112" s="66" t="s">
        <v>125</v>
      </c>
      <c r="F112" s="67">
        <v>20400</v>
      </c>
    </row>
    <row r="113" spans="1:6" x14ac:dyDescent="0.25">
      <c r="A113" s="65"/>
      <c r="B113" s="66" t="s">
        <v>145</v>
      </c>
      <c r="C113" s="66" t="s">
        <v>123</v>
      </c>
      <c r="D113" s="66" t="s">
        <v>142</v>
      </c>
      <c r="E113" s="66" t="s">
        <v>125</v>
      </c>
      <c r="F113" s="67">
        <v>91161</v>
      </c>
    </row>
    <row r="114" spans="1:6" ht="30" x14ac:dyDescent="0.25">
      <c r="A114" s="65"/>
      <c r="B114" s="66" t="s">
        <v>146</v>
      </c>
      <c r="C114" s="66" t="s">
        <v>123</v>
      </c>
      <c r="D114" s="66" t="s">
        <v>142</v>
      </c>
      <c r="E114" s="66" t="s">
        <v>125</v>
      </c>
      <c r="F114" s="67" t="s">
        <v>147</v>
      </c>
    </row>
    <row r="115" spans="1:6" x14ac:dyDescent="0.25">
      <c r="A115" s="65"/>
      <c r="B115" s="66" t="s">
        <v>148</v>
      </c>
      <c r="C115" s="66" t="s">
        <v>123</v>
      </c>
      <c r="D115" s="66" t="s">
        <v>142</v>
      </c>
      <c r="E115" s="66" t="s">
        <v>125</v>
      </c>
      <c r="F115" s="67">
        <v>0</v>
      </c>
    </row>
    <row r="116" spans="1:6" ht="30" x14ac:dyDescent="0.25">
      <c r="A116" s="65"/>
      <c r="B116" s="66" t="s">
        <v>149</v>
      </c>
      <c r="C116" s="66" t="s">
        <v>123</v>
      </c>
      <c r="D116" s="66" t="s">
        <v>142</v>
      </c>
      <c r="E116" s="66" t="s">
        <v>125</v>
      </c>
      <c r="F116" s="67" t="s">
        <v>150</v>
      </c>
    </row>
    <row r="117" spans="1:6" ht="30" x14ac:dyDescent="0.25">
      <c r="A117" s="65"/>
      <c r="B117" s="66" t="s">
        <v>151</v>
      </c>
      <c r="C117" s="66" t="s">
        <v>123</v>
      </c>
      <c r="D117" s="66" t="s">
        <v>142</v>
      </c>
      <c r="E117" s="66" t="s">
        <v>125</v>
      </c>
      <c r="F117" s="67" t="s">
        <v>152</v>
      </c>
    </row>
    <row r="118" spans="1:6" x14ac:dyDescent="0.25">
      <c r="A118" s="53"/>
      <c r="B118" s="68" t="s">
        <v>153</v>
      </c>
      <c r="C118" s="66" t="s">
        <v>123</v>
      </c>
      <c r="D118" s="66" t="s">
        <v>142</v>
      </c>
      <c r="E118" s="66" t="s">
        <v>125</v>
      </c>
      <c r="F118" s="69">
        <v>191000</v>
      </c>
    </row>
    <row r="119" spans="1:6" x14ac:dyDescent="0.25">
      <c r="A119" s="53"/>
      <c r="B119" s="68" t="s">
        <v>154</v>
      </c>
      <c r="C119" s="66" t="s">
        <v>123</v>
      </c>
      <c r="D119" s="66" t="s">
        <v>142</v>
      </c>
      <c r="E119" s="66" t="s">
        <v>125</v>
      </c>
      <c r="F119" s="69">
        <v>21136</v>
      </c>
    </row>
    <row r="120" spans="1:6" x14ac:dyDescent="0.25">
      <c r="A120" s="53"/>
      <c r="B120" s="68" t="s">
        <v>155</v>
      </c>
      <c r="C120" s="66" t="s">
        <v>123</v>
      </c>
      <c r="D120" s="66" t="s">
        <v>142</v>
      </c>
      <c r="E120" s="66" t="s">
        <v>125</v>
      </c>
      <c r="F120" s="69">
        <v>63500</v>
      </c>
    </row>
    <row r="121" spans="1:6" x14ac:dyDescent="0.25">
      <c r="A121" s="53"/>
      <c r="B121" s="54"/>
      <c r="C121" s="54"/>
      <c r="D121" s="54"/>
      <c r="E121" s="54"/>
      <c r="F121" s="55"/>
    </row>
    <row r="122" spans="1:6" ht="15.75" thickBot="1" x14ac:dyDescent="0.3">
      <c r="A122" s="70"/>
      <c r="B122" s="71"/>
      <c r="C122" s="71"/>
      <c r="D122" s="71"/>
      <c r="E122" s="71"/>
      <c r="F122" s="72"/>
    </row>
    <row r="123" spans="1:6" ht="16.5" thickBot="1" x14ac:dyDescent="0.3">
      <c r="A123" s="46"/>
      <c r="B123" s="73" t="s">
        <v>156</v>
      </c>
      <c r="C123" s="73"/>
      <c r="D123" s="73"/>
      <c r="E123" s="73"/>
      <c r="F123" s="74">
        <f>SUM(F124:F147)</f>
        <v>33853973.400000006</v>
      </c>
    </row>
    <row r="124" spans="1:6" x14ac:dyDescent="0.25">
      <c r="A124" s="75"/>
      <c r="B124" s="76" t="s">
        <v>157</v>
      </c>
      <c r="C124" s="76" t="s">
        <v>158</v>
      </c>
      <c r="D124" s="76" t="s">
        <v>159</v>
      </c>
      <c r="E124" s="76" t="s">
        <v>13</v>
      </c>
      <c r="F124" s="77">
        <v>3750000</v>
      </c>
    </row>
    <row r="125" spans="1:6" x14ac:dyDescent="0.25">
      <c r="A125" s="75"/>
      <c r="B125" s="78" t="s">
        <v>160</v>
      </c>
      <c r="C125" s="76"/>
      <c r="D125" s="76" t="s">
        <v>161</v>
      </c>
      <c r="E125" s="76" t="s">
        <v>13</v>
      </c>
      <c r="F125" s="77">
        <v>50000</v>
      </c>
    </row>
    <row r="126" spans="1:6" x14ac:dyDescent="0.25">
      <c r="A126" s="75"/>
      <c r="B126" s="78" t="s">
        <v>162</v>
      </c>
      <c r="C126" s="76"/>
      <c r="D126" s="76" t="s">
        <v>163</v>
      </c>
      <c r="E126" s="76" t="s">
        <v>13</v>
      </c>
      <c r="F126" s="77">
        <v>665931.6</v>
      </c>
    </row>
    <row r="127" spans="1:6" x14ac:dyDescent="0.25">
      <c r="A127" s="53"/>
      <c r="B127" s="78" t="s">
        <v>164</v>
      </c>
      <c r="C127" s="78" t="s">
        <v>158</v>
      </c>
      <c r="D127" s="78" t="s">
        <v>165</v>
      </c>
      <c r="E127" s="78" t="s">
        <v>13</v>
      </c>
      <c r="F127" s="79">
        <v>3324000</v>
      </c>
    </row>
    <row r="128" spans="1:6" x14ac:dyDescent="0.25">
      <c r="A128" s="53"/>
      <c r="B128" s="78" t="s">
        <v>162</v>
      </c>
      <c r="C128" s="78"/>
      <c r="D128" s="78" t="s">
        <v>166</v>
      </c>
      <c r="E128" s="78" t="s">
        <v>13</v>
      </c>
      <c r="F128" s="79">
        <v>574577.4</v>
      </c>
    </row>
    <row r="129" spans="1:6" x14ac:dyDescent="0.25">
      <c r="A129" s="53"/>
      <c r="B129" s="78" t="s">
        <v>167</v>
      </c>
      <c r="C129" s="78" t="s">
        <v>158</v>
      </c>
      <c r="D129" s="78" t="s">
        <v>165</v>
      </c>
      <c r="E129" s="78" t="s">
        <v>13</v>
      </c>
      <c r="F129" s="79">
        <v>2942000</v>
      </c>
    </row>
    <row r="130" spans="1:6" x14ac:dyDescent="0.25">
      <c r="A130" s="53"/>
      <c r="B130" s="78" t="s">
        <v>162</v>
      </c>
      <c r="C130" s="78"/>
      <c r="D130" s="78" t="s">
        <v>166</v>
      </c>
      <c r="E130" s="78" t="s">
        <v>13</v>
      </c>
      <c r="F130" s="79">
        <v>588938.4</v>
      </c>
    </row>
    <row r="131" spans="1:6" x14ac:dyDescent="0.25">
      <c r="A131" s="53"/>
      <c r="B131" s="78" t="s">
        <v>168</v>
      </c>
      <c r="C131" s="78" t="s">
        <v>158</v>
      </c>
      <c r="D131" s="78" t="s">
        <v>165</v>
      </c>
      <c r="E131" s="78" t="s">
        <v>13</v>
      </c>
      <c r="F131" s="79">
        <v>2810500</v>
      </c>
    </row>
    <row r="132" spans="1:6" x14ac:dyDescent="0.25">
      <c r="A132" s="53"/>
      <c r="B132" s="78" t="s">
        <v>162</v>
      </c>
      <c r="C132" s="78"/>
      <c r="D132" s="78" t="s">
        <v>166</v>
      </c>
      <c r="E132" s="78" t="s">
        <v>13</v>
      </c>
      <c r="F132" s="79">
        <v>620747.4</v>
      </c>
    </row>
    <row r="133" spans="1:6" x14ac:dyDescent="0.25">
      <c r="A133" s="53"/>
      <c r="B133" s="78" t="s">
        <v>169</v>
      </c>
      <c r="C133" s="78" t="s">
        <v>158</v>
      </c>
      <c r="D133" s="78" t="s">
        <v>165</v>
      </c>
      <c r="E133" s="78" t="s">
        <v>13</v>
      </c>
      <c r="F133" s="79">
        <v>1600000</v>
      </c>
    </row>
    <row r="134" spans="1:6" x14ac:dyDescent="0.25">
      <c r="A134" s="53"/>
      <c r="B134" s="78" t="s">
        <v>170</v>
      </c>
      <c r="C134" s="78"/>
      <c r="D134" s="78" t="s">
        <v>166</v>
      </c>
      <c r="E134" s="78" t="s">
        <v>13</v>
      </c>
      <c r="F134" s="79">
        <v>15000</v>
      </c>
    </row>
    <row r="135" spans="1:6" x14ac:dyDescent="0.25">
      <c r="A135" s="53"/>
      <c r="B135" s="78" t="s">
        <v>171</v>
      </c>
      <c r="C135" s="78" t="s">
        <v>158</v>
      </c>
      <c r="D135" s="78" t="s">
        <v>165</v>
      </c>
      <c r="E135" s="78" t="s">
        <v>13</v>
      </c>
      <c r="F135" s="79">
        <v>520000</v>
      </c>
    </row>
    <row r="136" spans="1:6" x14ac:dyDescent="0.25">
      <c r="A136" s="53"/>
      <c r="B136" s="78" t="s">
        <v>172</v>
      </c>
      <c r="C136" s="78"/>
      <c r="D136" s="78" t="s">
        <v>166</v>
      </c>
      <c r="E136" s="78" t="s">
        <v>13</v>
      </c>
      <c r="F136" s="79">
        <v>60000</v>
      </c>
    </row>
    <row r="137" spans="1:6" x14ac:dyDescent="0.25">
      <c r="A137" s="53"/>
      <c r="B137" s="78" t="s">
        <v>162</v>
      </c>
      <c r="C137" s="78"/>
      <c r="D137" s="78" t="s">
        <v>166</v>
      </c>
      <c r="E137" s="78" t="s">
        <v>13</v>
      </c>
      <c r="F137" s="79">
        <v>312951.59999999998</v>
      </c>
    </row>
    <row r="138" spans="1:6" x14ac:dyDescent="0.25">
      <c r="A138" s="53"/>
      <c r="B138" s="78" t="s">
        <v>173</v>
      </c>
      <c r="C138" s="78" t="s">
        <v>158</v>
      </c>
      <c r="D138" s="78" t="s">
        <v>174</v>
      </c>
      <c r="E138" s="78" t="s">
        <v>13</v>
      </c>
      <c r="F138" s="79">
        <v>650000</v>
      </c>
    </row>
    <row r="139" spans="1:6" x14ac:dyDescent="0.25">
      <c r="A139" s="53"/>
      <c r="B139" s="78" t="s">
        <v>175</v>
      </c>
      <c r="C139" s="78"/>
      <c r="D139" s="78" t="s">
        <v>176</v>
      </c>
      <c r="E139" s="78" t="s">
        <v>13</v>
      </c>
      <c r="F139" s="79">
        <v>12000</v>
      </c>
    </row>
    <row r="140" spans="1:6" x14ac:dyDescent="0.25">
      <c r="A140" s="53"/>
      <c r="B140" s="78" t="s">
        <v>177</v>
      </c>
      <c r="C140" s="78"/>
      <c r="D140" s="78" t="s">
        <v>176</v>
      </c>
      <c r="E140" s="78" t="s">
        <v>13</v>
      </c>
      <c r="F140" s="79">
        <v>7600</v>
      </c>
    </row>
    <row r="141" spans="1:6" x14ac:dyDescent="0.25">
      <c r="A141" s="53"/>
      <c r="B141" s="78" t="s">
        <v>178</v>
      </c>
      <c r="C141" s="78" t="s">
        <v>158</v>
      </c>
      <c r="D141" s="78" t="s">
        <v>179</v>
      </c>
      <c r="E141" s="78" t="s">
        <v>13</v>
      </c>
      <c r="F141" s="79">
        <v>3171000</v>
      </c>
    </row>
    <row r="142" spans="1:6" x14ac:dyDescent="0.25">
      <c r="A142" s="53"/>
      <c r="B142" s="78" t="s">
        <v>180</v>
      </c>
      <c r="C142" s="78"/>
      <c r="D142" s="78" t="s">
        <v>181</v>
      </c>
      <c r="E142" s="78" t="s">
        <v>13</v>
      </c>
      <c r="F142" s="79">
        <v>8000</v>
      </c>
    </row>
    <row r="143" spans="1:6" x14ac:dyDescent="0.25">
      <c r="A143" s="53"/>
      <c r="B143" s="78" t="s">
        <v>180</v>
      </c>
      <c r="C143" s="78"/>
      <c r="D143" s="78" t="s">
        <v>181</v>
      </c>
      <c r="E143" s="78" t="s">
        <v>13</v>
      </c>
      <c r="F143" s="79">
        <v>198000</v>
      </c>
    </row>
    <row r="144" spans="1:6" x14ac:dyDescent="0.25">
      <c r="A144" s="53"/>
      <c r="B144" s="78" t="s">
        <v>182</v>
      </c>
      <c r="C144" s="78" t="s">
        <v>158</v>
      </c>
      <c r="D144" s="78" t="s">
        <v>183</v>
      </c>
      <c r="E144" s="78" t="s">
        <v>13</v>
      </c>
      <c r="F144" s="79">
        <v>3500000</v>
      </c>
    </row>
    <row r="145" spans="1:6" x14ac:dyDescent="0.25">
      <c r="A145" s="53"/>
      <c r="B145" s="78" t="s">
        <v>184</v>
      </c>
      <c r="C145" s="78" t="s">
        <v>158</v>
      </c>
      <c r="D145" s="78" t="s">
        <v>185</v>
      </c>
      <c r="E145" s="78" t="s">
        <v>53</v>
      </c>
      <c r="F145" s="79">
        <v>5571727</v>
      </c>
    </row>
    <row r="146" spans="1:6" x14ac:dyDescent="0.25">
      <c r="A146" s="53"/>
      <c r="B146" s="78" t="s">
        <v>186</v>
      </c>
      <c r="C146" s="78"/>
      <c r="D146" s="78" t="s">
        <v>187</v>
      </c>
      <c r="E146" s="78" t="s">
        <v>53</v>
      </c>
      <c r="F146" s="79">
        <v>394000</v>
      </c>
    </row>
    <row r="147" spans="1:6" x14ac:dyDescent="0.25">
      <c r="A147" s="53"/>
      <c r="B147" s="78" t="s">
        <v>188</v>
      </c>
      <c r="C147" s="78"/>
      <c r="D147" s="78" t="s">
        <v>187</v>
      </c>
      <c r="E147" s="78" t="s">
        <v>53</v>
      </c>
      <c r="F147" s="79">
        <v>2507000</v>
      </c>
    </row>
    <row r="148" spans="1:6" x14ac:dyDescent="0.25">
      <c r="A148" s="70"/>
      <c r="B148" s="80"/>
      <c r="C148" s="80"/>
      <c r="D148" s="80"/>
      <c r="E148" s="80"/>
      <c r="F148" s="81"/>
    </row>
    <row r="149" spans="1:6" x14ac:dyDescent="0.25">
      <c r="A149" s="70"/>
      <c r="B149" s="80"/>
      <c r="C149" s="80"/>
      <c r="D149" s="80"/>
      <c r="E149" s="80"/>
      <c r="F149" s="81"/>
    </row>
    <row r="150" spans="1:6" x14ac:dyDescent="0.25">
      <c r="A150" s="70"/>
      <c r="B150" s="80"/>
      <c r="C150" s="80"/>
      <c r="D150" s="80"/>
      <c r="E150" s="80"/>
      <c r="F150" s="81"/>
    </row>
    <row r="151" spans="1:6" ht="15.75" thickBot="1" x14ac:dyDescent="0.3">
      <c r="A151" s="82"/>
      <c r="B151" s="83"/>
      <c r="C151" s="83"/>
      <c r="D151" s="83"/>
      <c r="E151" s="83"/>
      <c r="F151" s="84"/>
    </row>
    <row r="152" spans="1:6" ht="16.5" thickBot="1" x14ac:dyDescent="0.3">
      <c r="A152" s="85"/>
      <c r="B152" s="60" t="s">
        <v>189</v>
      </c>
      <c r="C152" s="60"/>
      <c r="D152" s="60"/>
      <c r="E152" s="60"/>
      <c r="F152" s="86">
        <f>SUM(F161+F163)</f>
        <v>1649190.7</v>
      </c>
    </row>
    <row r="153" spans="1:6" x14ac:dyDescent="0.25">
      <c r="A153" s="24"/>
      <c r="B153" s="25" t="s">
        <v>190</v>
      </c>
      <c r="C153" s="25" t="s">
        <v>191</v>
      </c>
      <c r="D153" s="25" t="s">
        <v>192</v>
      </c>
      <c r="E153" s="25" t="s">
        <v>88</v>
      </c>
      <c r="F153" s="87">
        <v>25961</v>
      </c>
    </row>
    <row r="154" spans="1:6" x14ac:dyDescent="0.25">
      <c r="A154" s="27"/>
      <c r="B154" s="28" t="s">
        <v>193</v>
      </c>
      <c r="C154" s="28" t="s">
        <v>191</v>
      </c>
      <c r="D154" s="28" t="s">
        <v>192</v>
      </c>
      <c r="E154" s="28" t="s">
        <v>88</v>
      </c>
      <c r="F154" s="39">
        <v>150000</v>
      </c>
    </row>
    <row r="155" spans="1:6" x14ac:dyDescent="0.25">
      <c r="A155" s="27"/>
      <c r="B155" s="28" t="s">
        <v>194</v>
      </c>
      <c r="C155" s="28" t="s">
        <v>191</v>
      </c>
      <c r="D155" s="28" t="s">
        <v>195</v>
      </c>
      <c r="E155" s="28" t="s">
        <v>88</v>
      </c>
      <c r="F155" s="40">
        <v>13974</v>
      </c>
    </row>
    <row r="156" spans="1:6" x14ac:dyDescent="0.25">
      <c r="A156" s="27"/>
      <c r="B156" s="28" t="s">
        <v>196</v>
      </c>
      <c r="C156" s="28" t="s">
        <v>191</v>
      </c>
      <c r="D156" s="28" t="s">
        <v>195</v>
      </c>
      <c r="E156" s="28" t="s">
        <v>88</v>
      </c>
      <c r="F156" s="39">
        <v>1353</v>
      </c>
    </row>
    <row r="157" spans="1:6" x14ac:dyDescent="0.25">
      <c r="A157" s="27"/>
      <c r="B157" s="28" t="s">
        <v>197</v>
      </c>
      <c r="C157" s="28" t="s">
        <v>191</v>
      </c>
      <c r="D157" s="28" t="s">
        <v>195</v>
      </c>
      <c r="E157" s="28" t="s">
        <v>88</v>
      </c>
      <c r="F157" s="40">
        <v>81151</v>
      </c>
    </row>
    <row r="158" spans="1:6" x14ac:dyDescent="0.25">
      <c r="A158" s="27"/>
      <c r="B158" s="28" t="s">
        <v>198</v>
      </c>
      <c r="C158" s="28" t="s">
        <v>191</v>
      </c>
      <c r="D158" s="28" t="s">
        <v>199</v>
      </c>
      <c r="E158" s="28" t="s">
        <v>88</v>
      </c>
      <c r="F158" s="39">
        <v>21931.7</v>
      </c>
    </row>
    <row r="159" spans="1:6" x14ac:dyDescent="0.25">
      <c r="A159" s="27"/>
      <c r="B159" s="28" t="s">
        <v>200</v>
      </c>
      <c r="C159" s="28" t="s">
        <v>191</v>
      </c>
      <c r="D159" s="28" t="s">
        <v>201</v>
      </c>
      <c r="E159" s="28" t="s">
        <v>88</v>
      </c>
      <c r="F159" s="40">
        <v>186320</v>
      </c>
    </row>
    <row r="160" spans="1:6" x14ac:dyDescent="0.25">
      <c r="A160" s="27"/>
      <c r="B160" s="28" t="s">
        <v>202</v>
      </c>
      <c r="C160" s="28" t="s">
        <v>191</v>
      </c>
      <c r="D160" s="28" t="s">
        <v>203</v>
      </c>
      <c r="E160" s="28" t="s">
        <v>13</v>
      </c>
      <c r="F160" s="40">
        <v>4000</v>
      </c>
    </row>
    <row r="161" spans="1:6" x14ac:dyDescent="0.25">
      <c r="A161" s="88"/>
      <c r="B161" s="89" t="s">
        <v>204</v>
      </c>
      <c r="C161" s="89"/>
      <c r="D161" s="89"/>
      <c r="E161" s="89"/>
      <c r="F161" s="90">
        <v>484690.7</v>
      </c>
    </row>
    <row r="162" spans="1:6" x14ac:dyDescent="0.25">
      <c r="A162" s="27"/>
      <c r="B162" s="28"/>
      <c r="C162" s="28"/>
      <c r="D162" s="28"/>
      <c r="E162" s="28"/>
      <c r="F162" s="40"/>
    </row>
    <row r="163" spans="1:6" x14ac:dyDescent="0.25">
      <c r="A163" s="27"/>
      <c r="B163" s="28" t="s">
        <v>205</v>
      </c>
      <c r="C163" s="28" t="s">
        <v>191</v>
      </c>
      <c r="D163" s="28" t="s">
        <v>206</v>
      </c>
      <c r="E163" s="28" t="s">
        <v>67</v>
      </c>
      <c r="F163" s="40">
        <v>1164500</v>
      </c>
    </row>
    <row r="164" spans="1:6" x14ac:dyDescent="0.25">
      <c r="A164" s="27"/>
      <c r="B164" s="28"/>
      <c r="C164" s="28"/>
      <c r="D164" s="28"/>
      <c r="E164" s="28"/>
      <c r="F164" s="40"/>
    </row>
    <row r="165" spans="1:6" x14ac:dyDescent="0.25">
      <c r="A165" s="27"/>
      <c r="B165" s="28"/>
      <c r="C165" s="28"/>
      <c r="D165" s="28"/>
      <c r="E165" s="28"/>
      <c r="F165" s="40"/>
    </row>
    <row r="166" spans="1:6" ht="15.75" thickBot="1" x14ac:dyDescent="0.3">
      <c r="A166" s="91"/>
      <c r="B166" s="92"/>
      <c r="C166" s="92"/>
      <c r="D166" s="92"/>
      <c r="E166" s="92"/>
      <c r="F166" s="93"/>
    </row>
    <row r="167" spans="1:6" ht="16.5" thickBot="1" x14ac:dyDescent="0.3">
      <c r="A167" s="85"/>
      <c r="B167" s="60" t="s">
        <v>207</v>
      </c>
      <c r="C167" s="60"/>
      <c r="D167" s="60"/>
      <c r="E167" s="60"/>
      <c r="F167" s="61">
        <f>SUM(F168:F176)</f>
        <v>60800</v>
      </c>
    </row>
    <row r="168" spans="1:6" x14ac:dyDescent="0.25">
      <c r="A168" s="24"/>
      <c r="B168" s="25" t="s">
        <v>208</v>
      </c>
      <c r="C168" s="25" t="s">
        <v>15</v>
      </c>
      <c r="D168" s="25" t="s">
        <v>62</v>
      </c>
      <c r="E168" s="25" t="s">
        <v>88</v>
      </c>
      <c r="F168" s="94">
        <v>4800</v>
      </c>
    </row>
    <row r="169" spans="1:6" x14ac:dyDescent="0.25">
      <c r="A169" s="27"/>
      <c r="B169" s="28" t="s">
        <v>209</v>
      </c>
      <c r="C169" s="28" t="s">
        <v>15</v>
      </c>
      <c r="D169" s="28" t="s">
        <v>210</v>
      </c>
      <c r="E169" s="28" t="s">
        <v>88</v>
      </c>
      <c r="F169" s="40">
        <v>7000</v>
      </c>
    </row>
    <row r="170" spans="1:6" x14ac:dyDescent="0.25">
      <c r="A170" s="27"/>
      <c r="B170" s="28" t="s">
        <v>211</v>
      </c>
      <c r="C170" s="28" t="s">
        <v>15</v>
      </c>
      <c r="D170" s="28" t="s">
        <v>212</v>
      </c>
      <c r="E170" s="28" t="s">
        <v>88</v>
      </c>
      <c r="F170" s="39">
        <v>7000</v>
      </c>
    </row>
    <row r="171" spans="1:6" x14ac:dyDescent="0.25">
      <c r="A171" s="27"/>
      <c r="B171" s="28" t="s">
        <v>213</v>
      </c>
      <c r="C171" s="28" t="s">
        <v>15</v>
      </c>
      <c r="D171" s="28" t="s">
        <v>210</v>
      </c>
      <c r="E171" s="28" t="s">
        <v>88</v>
      </c>
      <c r="F171" s="39">
        <v>7000</v>
      </c>
    </row>
    <row r="172" spans="1:6" x14ac:dyDescent="0.25">
      <c r="A172" s="27"/>
      <c r="B172" s="28" t="s">
        <v>214</v>
      </c>
      <c r="C172" s="28" t="s">
        <v>15</v>
      </c>
      <c r="D172" s="28" t="s">
        <v>210</v>
      </c>
      <c r="E172" s="28" t="s">
        <v>88</v>
      </c>
      <c r="F172" s="40">
        <v>7000</v>
      </c>
    </row>
    <row r="173" spans="1:6" x14ac:dyDescent="0.25">
      <c r="A173" s="27"/>
      <c r="B173" s="28" t="s">
        <v>215</v>
      </c>
      <c r="C173" s="28" t="s">
        <v>15</v>
      </c>
      <c r="D173" s="28" t="s">
        <v>212</v>
      </c>
      <c r="E173" s="28" t="s">
        <v>88</v>
      </c>
      <c r="F173" s="39">
        <v>7000</v>
      </c>
    </row>
    <row r="174" spans="1:6" x14ac:dyDescent="0.25">
      <c r="A174" s="27"/>
      <c r="B174" s="28" t="s">
        <v>216</v>
      </c>
      <c r="C174" s="28" t="s">
        <v>15</v>
      </c>
      <c r="D174" s="28" t="s">
        <v>217</v>
      </c>
      <c r="E174" s="28" t="s">
        <v>88</v>
      </c>
      <c r="F174" s="40">
        <v>7000</v>
      </c>
    </row>
    <row r="175" spans="1:6" x14ac:dyDescent="0.25">
      <c r="A175" s="27"/>
      <c r="B175" s="28" t="s">
        <v>218</v>
      </c>
      <c r="C175" s="28" t="s">
        <v>15</v>
      </c>
      <c r="D175" s="28" t="s">
        <v>210</v>
      </c>
      <c r="E175" s="28" t="s">
        <v>88</v>
      </c>
      <c r="F175" s="40">
        <v>7000</v>
      </c>
    </row>
    <row r="176" spans="1:6" x14ac:dyDescent="0.25">
      <c r="A176" s="27"/>
      <c r="B176" s="28" t="s">
        <v>219</v>
      </c>
      <c r="C176" s="28" t="s">
        <v>15</v>
      </c>
      <c r="D176" s="28" t="s">
        <v>210</v>
      </c>
      <c r="E176" s="28" t="s">
        <v>88</v>
      </c>
      <c r="F176" s="40">
        <v>7000</v>
      </c>
    </row>
    <row r="177" spans="1:6" x14ac:dyDescent="0.25">
      <c r="A177" s="36"/>
      <c r="B177" s="37"/>
      <c r="C177" s="37"/>
      <c r="D177" s="37"/>
      <c r="E177" s="37"/>
      <c r="F177" s="95"/>
    </row>
    <row r="178" spans="1:6" ht="15.75" thickBot="1" x14ac:dyDescent="0.3">
      <c r="A178" s="36"/>
      <c r="B178" s="37"/>
      <c r="C178" s="37"/>
      <c r="D178" s="37"/>
      <c r="E178" s="37"/>
      <c r="F178" s="95"/>
    </row>
    <row r="179" spans="1:6" ht="16.5" thickBot="1" x14ac:dyDescent="0.3">
      <c r="A179" s="85"/>
      <c r="B179" s="73" t="s">
        <v>220</v>
      </c>
      <c r="C179" s="73"/>
      <c r="D179" s="73"/>
      <c r="E179" s="73"/>
      <c r="F179" s="74">
        <f>SUM(F180:F184)</f>
        <v>91800</v>
      </c>
    </row>
    <row r="180" spans="1:6" x14ac:dyDescent="0.25">
      <c r="A180" s="96"/>
      <c r="B180" s="76" t="s">
        <v>221</v>
      </c>
      <c r="C180" s="76" t="s">
        <v>15</v>
      </c>
      <c r="D180" s="76" t="s">
        <v>222</v>
      </c>
      <c r="E180" s="76" t="s">
        <v>13</v>
      </c>
      <c r="F180" s="77">
        <v>30000</v>
      </c>
    </row>
    <row r="181" spans="1:6" x14ac:dyDescent="0.25">
      <c r="A181" s="97"/>
      <c r="B181" s="78" t="s">
        <v>223</v>
      </c>
      <c r="C181" s="78" t="s">
        <v>15</v>
      </c>
      <c r="D181" s="78" t="s">
        <v>224</v>
      </c>
      <c r="E181" s="78" t="s">
        <v>13</v>
      </c>
      <c r="F181" s="79">
        <v>30000</v>
      </c>
    </row>
    <row r="182" spans="1:6" x14ac:dyDescent="0.25">
      <c r="A182" s="27"/>
      <c r="B182" s="28" t="s">
        <v>225</v>
      </c>
      <c r="C182" s="28" t="s">
        <v>15</v>
      </c>
      <c r="D182" s="28" t="s">
        <v>226</v>
      </c>
      <c r="E182" s="28" t="s">
        <v>13</v>
      </c>
      <c r="F182" s="40">
        <v>10000</v>
      </c>
    </row>
    <row r="183" spans="1:6" x14ac:dyDescent="0.25">
      <c r="A183" s="27"/>
      <c r="B183" s="28" t="s">
        <v>227</v>
      </c>
      <c r="C183" s="28" t="s">
        <v>15</v>
      </c>
      <c r="D183" s="28" t="s">
        <v>228</v>
      </c>
      <c r="E183" s="28" t="s">
        <v>13</v>
      </c>
      <c r="F183" s="40">
        <v>8100</v>
      </c>
    </row>
    <row r="184" spans="1:6" x14ac:dyDescent="0.25">
      <c r="A184" s="30"/>
      <c r="B184" s="31" t="s">
        <v>229</v>
      </c>
      <c r="C184" s="31" t="s">
        <v>15</v>
      </c>
      <c r="D184" s="31" t="s">
        <v>230</v>
      </c>
      <c r="E184" s="31" t="s">
        <v>13</v>
      </c>
      <c r="F184" s="42">
        <v>13700</v>
      </c>
    </row>
    <row r="185" spans="1:6" ht="15.75" thickBot="1" x14ac:dyDescent="0.3">
      <c r="A185" s="36"/>
      <c r="B185" s="80"/>
      <c r="C185" s="80"/>
      <c r="D185" s="80"/>
      <c r="E185" s="80"/>
      <c r="F185" s="81"/>
    </row>
    <row r="186" spans="1:6" ht="16.5" thickBot="1" x14ac:dyDescent="0.3">
      <c r="A186" s="85"/>
      <c r="B186" s="60" t="s">
        <v>231</v>
      </c>
      <c r="C186" s="60"/>
      <c r="D186" s="60"/>
      <c r="E186" s="60"/>
      <c r="F186" s="86">
        <f>SUM(F187:F194)</f>
        <v>1772000</v>
      </c>
    </row>
    <row r="187" spans="1:6" x14ac:dyDescent="0.25">
      <c r="A187" s="24"/>
      <c r="B187" s="25" t="s">
        <v>232</v>
      </c>
      <c r="C187" s="25" t="s">
        <v>15</v>
      </c>
      <c r="D187" s="25" t="s">
        <v>233</v>
      </c>
      <c r="E187" s="25" t="s">
        <v>13</v>
      </c>
      <c r="F187" s="94">
        <v>309000</v>
      </c>
    </row>
    <row r="188" spans="1:6" x14ac:dyDescent="0.25">
      <c r="A188" s="27"/>
      <c r="B188" s="28" t="s">
        <v>232</v>
      </c>
      <c r="C188" s="28" t="s">
        <v>15</v>
      </c>
      <c r="D188" s="28" t="s">
        <v>233</v>
      </c>
      <c r="E188" s="28" t="s">
        <v>13</v>
      </c>
      <c r="F188" s="39">
        <v>101000</v>
      </c>
    </row>
    <row r="189" spans="1:6" x14ac:dyDescent="0.25">
      <c r="A189" s="27"/>
      <c r="B189" s="28" t="s">
        <v>234</v>
      </c>
      <c r="C189" s="28" t="s">
        <v>15</v>
      </c>
      <c r="D189" s="28" t="s">
        <v>233</v>
      </c>
      <c r="E189" s="28" t="s">
        <v>13</v>
      </c>
      <c r="F189" s="40">
        <v>650000</v>
      </c>
    </row>
    <row r="190" spans="1:6" x14ac:dyDescent="0.25">
      <c r="A190" s="27"/>
      <c r="B190" s="28" t="s">
        <v>234</v>
      </c>
      <c r="C190" s="28" t="s">
        <v>15</v>
      </c>
      <c r="D190" s="28" t="s">
        <v>233</v>
      </c>
      <c r="E190" s="28" t="s">
        <v>13</v>
      </c>
      <c r="F190" s="40">
        <v>111000</v>
      </c>
    </row>
    <row r="191" spans="1:6" x14ac:dyDescent="0.25">
      <c r="A191" s="27"/>
      <c r="B191" s="28" t="s">
        <v>235</v>
      </c>
      <c r="C191" s="28" t="s">
        <v>15</v>
      </c>
      <c r="D191" s="28" t="s">
        <v>233</v>
      </c>
      <c r="E191" s="28" t="s">
        <v>13</v>
      </c>
      <c r="F191" s="39">
        <v>81000</v>
      </c>
    </row>
    <row r="192" spans="1:6" x14ac:dyDescent="0.25">
      <c r="A192" s="27"/>
      <c r="B192" s="28" t="s">
        <v>235</v>
      </c>
      <c r="C192" s="28" t="s">
        <v>15</v>
      </c>
      <c r="D192" s="28" t="s">
        <v>233</v>
      </c>
      <c r="E192" s="28" t="s">
        <v>13</v>
      </c>
      <c r="F192" s="39">
        <v>26000</v>
      </c>
    </row>
    <row r="193" spans="1:6" x14ac:dyDescent="0.25">
      <c r="A193" s="27"/>
      <c r="B193" s="28" t="s">
        <v>236</v>
      </c>
      <c r="C193" s="28" t="s">
        <v>15</v>
      </c>
      <c r="D193" s="28" t="s">
        <v>233</v>
      </c>
      <c r="E193" s="28" t="s">
        <v>13</v>
      </c>
      <c r="F193" s="40">
        <v>375000</v>
      </c>
    </row>
    <row r="194" spans="1:6" x14ac:dyDescent="0.25">
      <c r="A194" s="27"/>
      <c r="B194" s="28" t="s">
        <v>236</v>
      </c>
      <c r="C194" s="28" t="s">
        <v>15</v>
      </c>
      <c r="D194" s="28" t="s">
        <v>233</v>
      </c>
      <c r="E194" s="28" t="s">
        <v>13</v>
      </c>
      <c r="F194" s="40">
        <v>119000</v>
      </c>
    </row>
    <row r="195" spans="1:6" ht="15.75" thickBot="1" x14ac:dyDescent="0.3">
      <c r="A195" s="36"/>
      <c r="B195" s="37"/>
      <c r="C195" s="37"/>
      <c r="D195" s="37"/>
      <c r="E195" s="37"/>
      <c r="F195" s="95"/>
    </row>
    <row r="196" spans="1:6" ht="16.5" thickBot="1" x14ac:dyDescent="0.3">
      <c r="A196" s="85"/>
      <c r="B196" s="60" t="s">
        <v>237</v>
      </c>
      <c r="C196" s="60"/>
      <c r="D196" s="60"/>
      <c r="E196" s="60"/>
      <c r="F196" s="98">
        <f>SUM(F197:F199)</f>
        <v>3050247.7800000003</v>
      </c>
    </row>
    <row r="197" spans="1:6" x14ac:dyDescent="0.25">
      <c r="A197" s="96"/>
      <c r="B197" s="76" t="s">
        <v>238</v>
      </c>
      <c r="C197" s="76" t="s">
        <v>15</v>
      </c>
      <c r="D197" s="76" t="s">
        <v>239</v>
      </c>
      <c r="E197" s="76" t="s">
        <v>67</v>
      </c>
      <c r="F197" s="77">
        <v>25350</v>
      </c>
    </row>
    <row r="198" spans="1:6" x14ac:dyDescent="0.25">
      <c r="A198" s="97"/>
      <c r="B198" s="78" t="s">
        <v>240</v>
      </c>
      <c r="C198" s="78" t="s">
        <v>15</v>
      </c>
      <c r="D198" s="78" t="s">
        <v>241</v>
      </c>
      <c r="E198" s="78" t="s">
        <v>67</v>
      </c>
      <c r="F198" s="79">
        <v>1570745</v>
      </c>
    </row>
    <row r="199" spans="1:6" ht="15.75" thickBot="1" x14ac:dyDescent="0.3">
      <c r="A199" s="99"/>
      <c r="B199" s="100" t="s">
        <v>242</v>
      </c>
      <c r="C199" s="100" t="s">
        <v>15</v>
      </c>
      <c r="D199" s="100" t="s">
        <v>243</v>
      </c>
      <c r="E199" s="100" t="s">
        <v>244</v>
      </c>
      <c r="F199" s="101">
        <v>1454152.78</v>
      </c>
    </row>
  </sheetData>
  <mergeCells count="1">
    <mergeCell ref="A1:F1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2"/>
  <sheetViews>
    <sheetView workbookViewId="0">
      <selection activeCell="G17" sqref="G17"/>
    </sheetView>
  </sheetViews>
  <sheetFormatPr defaultRowHeight="15" x14ac:dyDescent="0.25"/>
  <cols>
    <col min="1" max="1" width="47" customWidth="1"/>
    <col min="2" max="2" width="20.42578125" customWidth="1"/>
    <col min="3" max="3" width="15.140625" customWidth="1"/>
    <col min="4" max="4" width="15.85546875" customWidth="1"/>
    <col min="5" max="5" width="24" customWidth="1"/>
  </cols>
  <sheetData>
    <row r="1" spans="1:5" x14ac:dyDescent="0.25">
      <c r="A1" s="172" t="s">
        <v>245</v>
      </c>
      <c r="B1" s="173"/>
      <c r="C1" s="173"/>
      <c r="D1" s="173"/>
      <c r="E1" s="174"/>
    </row>
    <row r="2" spans="1:5" x14ac:dyDescent="0.25">
      <c r="A2" s="102"/>
      <c r="B2" s="103"/>
      <c r="C2" s="103"/>
      <c r="D2" s="103"/>
      <c r="E2" s="104"/>
    </row>
    <row r="3" spans="1:5" ht="30" x14ac:dyDescent="0.25">
      <c r="A3" s="105" t="s">
        <v>2</v>
      </c>
      <c r="B3" s="106" t="s">
        <v>246</v>
      </c>
      <c r="C3" s="107" t="s">
        <v>247</v>
      </c>
      <c r="D3" s="107" t="s">
        <v>5</v>
      </c>
      <c r="E3" s="108" t="s">
        <v>6</v>
      </c>
    </row>
    <row r="4" spans="1:5" ht="15.75" thickBot="1" x14ac:dyDescent="0.3">
      <c r="A4" s="109"/>
      <c r="B4" s="110"/>
      <c r="C4" s="110"/>
      <c r="D4" s="110"/>
      <c r="E4" s="111"/>
    </row>
    <row r="5" spans="1:5" ht="15.75" thickBot="1" x14ac:dyDescent="0.3">
      <c r="A5" s="112" t="s">
        <v>248</v>
      </c>
      <c r="B5" s="113"/>
      <c r="C5" s="113"/>
      <c r="D5" s="113"/>
      <c r="E5" s="114">
        <f>E6+E7+E8+E9+E10+E11+E12+E13+E14+E15+E16+E17+E18+E19+E20</f>
        <v>8064000</v>
      </c>
    </row>
    <row r="6" spans="1:5" x14ac:dyDescent="0.25">
      <c r="A6" s="115" t="s">
        <v>249</v>
      </c>
      <c r="B6" s="116" t="s">
        <v>15</v>
      </c>
      <c r="C6" s="116" t="s">
        <v>16</v>
      </c>
      <c r="D6" s="116" t="s">
        <v>250</v>
      </c>
      <c r="E6" s="117">
        <v>800000</v>
      </c>
    </row>
    <row r="7" spans="1:5" x14ac:dyDescent="0.25">
      <c r="A7" s="118" t="s">
        <v>251</v>
      </c>
      <c r="B7" s="119" t="s">
        <v>15</v>
      </c>
      <c r="C7" s="119" t="s">
        <v>16</v>
      </c>
      <c r="D7" s="116" t="s">
        <v>250</v>
      </c>
      <c r="E7" s="120">
        <v>5501000</v>
      </c>
    </row>
    <row r="8" spans="1:5" x14ac:dyDescent="0.25">
      <c r="A8" s="121" t="s">
        <v>63</v>
      </c>
      <c r="B8" s="122" t="s">
        <v>15</v>
      </c>
      <c r="C8" s="122" t="s">
        <v>64</v>
      </c>
      <c r="D8" s="122" t="s">
        <v>252</v>
      </c>
      <c r="E8" s="123">
        <v>5000</v>
      </c>
    </row>
    <row r="9" spans="1:5" x14ac:dyDescent="0.25">
      <c r="A9" s="121" t="s">
        <v>10</v>
      </c>
      <c r="B9" s="122" t="s">
        <v>15</v>
      </c>
      <c r="C9" s="122" t="s">
        <v>12</v>
      </c>
      <c r="D9" s="122" t="s">
        <v>250</v>
      </c>
      <c r="E9" s="123">
        <v>20000</v>
      </c>
    </row>
    <row r="10" spans="1:5" x14ac:dyDescent="0.25">
      <c r="A10" s="121" t="s">
        <v>253</v>
      </c>
      <c r="B10" s="122" t="s">
        <v>15</v>
      </c>
      <c r="C10" s="122" t="s">
        <v>66</v>
      </c>
      <c r="D10" s="122" t="s">
        <v>254</v>
      </c>
      <c r="E10" s="123">
        <v>50000</v>
      </c>
    </row>
    <row r="11" spans="1:5" x14ac:dyDescent="0.25">
      <c r="A11" s="124" t="s">
        <v>255</v>
      </c>
      <c r="B11" s="125" t="s">
        <v>15</v>
      </c>
      <c r="C11" s="125" t="s">
        <v>108</v>
      </c>
      <c r="D11" s="125" t="s">
        <v>250</v>
      </c>
      <c r="E11" s="126">
        <v>20000</v>
      </c>
    </row>
    <row r="12" spans="1:5" x14ac:dyDescent="0.25">
      <c r="A12" s="121" t="s">
        <v>256</v>
      </c>
      <c r="B12" s="122" t="s">
        <v>15</v>
      </c>
      <c r="C12" s="122" t="s">
        <v>49</v>
      </c>
      <c r="D12" s="125" t="s">
        <v>250</v>
      </c>
      <c r="E12" s="123">
        <v>8000</v>
      </c>
    </row>
    <row r="13" spans="1:5" x14ac:dyDescent="0.25">
      <c r="A13" s="121" t="s">
        <v>47</v>
      </c>
      <c r="B13" s="122" t="s">
        <v>15</v>
      </c>
      <c r="C13" s="122" t="s">
        <v>22</v>
      </c>
      <c r="D13" s="125" t="s">
        <v>250</v>
      </c>
      <c r="E13" s="123">
        <v>20000</v>
      </c>
    </row>
    <row r="14" spans="1:5" x14ac:dyDescent="0.25">
      <c r="A14" s="121" t="s">
        <v>257</v>
      </c>
      <c r="B14" s="122" t="s">
        <v>15</v>
      </c>
      <c r="C14" s="122" t="s">
        <v>87</v>
      </c>
      <c r="D14" s="122" t="s">
        <v>258</v>
      </c>
      <c r="E14" s="123">
        <v>20000</v>
      </c>
    </row>
    <row r="15" spans="1:5" x14ac:dyDescent="0.25">
      <c r="A15" s="121" t="s">
        <v>259</v>
      </c>
      <c r="B15" s="122" t="s">
        <v>15</v>
      </c>
      <c r="C15" s="122" t="s">
        <v>224</v>
      </c>
      <c r="D15" s="122" t="s">
        <v>254</v>
      </c>
      <c r="E15" s="123">
        <v>150000</v>
      </c>
    </row>
    <row r="16" spans="1:5" x14ac:dyDescent="0.25">
      <c r="A16" s="121" t="s">
        <v>260</v>
      </c>
      <c r="B16" s="122" t="s">
        <v>15</v>
      </c>
      <c r="C16" s="122" t="s">
        <v>261</v>
      </c>
      <c r="D16" s="122" t="s">
        <v>250</v>
      </c>
      <c r="E16" s="123">
        <v>50000</v>
      </c>
    </row>
    <row r="17" spans="1:5" x14ac:dyDescent="0.25">
      <c r="A17" s="121" t="s">
        <v>262</v>
      </c>
      <c r="B17" s="122" t="s">
        <v>15</v>
      </c>
      <c r="C17" s="122" t="s">
        <v>263</v>
      </c>
      <c r="D17" s="122" t="s">
        <v>252</v>
      </c>
      <c r="E17" s="120">
        <v>15000</v>
      </c>
    </row>
    <row r="18" spans="1:5" x14ac:dyDescent="0.25">
      <c r="A18" s="121" t="s">
        <v>264</v>
      </c>
      <c r="B18" s="122" t="s">
        <v>15</v>
      </c>
      <c r="C18" s="122" t="s">
        <v>101</v>
      </c>
      <c r="D18" s="122" t="s">
        <v>252</v>
      </c>
      <c r="E18" s="120">
        <v>15000</v>
      </c>
    </row>
    <row r="19" spans="1:5" x14ac:dyDescent="0.25">
      <c r="A19" s="121" t="s">
        <v>265</v>
      </c>
      <c r="B19" s="122" t="s">
        <v>15</v>
      </c>
      <c r="C19" s="122" t="s">
        <v>49</v>
      </c>
      <c r="D19" s="122" t="s">
        <v>250</v>
      </c>
      <c r="E19" s="120">
        <v>10000</v>
      </c>
    </row>
    <row r="20" spans="1:5" ht="33" customHeight="1" x14ac:dyDescent="0.25">
      <c r="A20" s="127" t="s">
        <v>266</v>
      </c>
      <c r="B20" s="122" t="s">
        <v>15</v>
      </c>
      <c r="C20" s="122" t="s">
        <v>16</v>
      </c>
      <c r="D20" s="122" t="s">
        <v>250</v>
      </c>
      <c r="E20" s="120">
        <v>1380000</v>
      </c>
    </row>
    <row r="21" spans="1:5" ht="15.75" thickBot="1" x14ac:dyDescent="0.3">
      <c r="A21" s="128"/>
      <c r="B21" s="129"/>
      <c r="C21" s="129"/>
      <c r="D21" s="129"/>
      <c r="E21" s="130"/>
    </row>
    <row r="22" spans="1:5" ht="37.5" customHeight="1" thickBot="1" x14ac:dyDescent="0.3">
      <c r="A22" s="131" t="s">
        <v>267</v>
      </c>
      <c r="B22" s="113"/>
      <c r="C22" s="113"/>
      <c r="D22" s="113"/>
      <c r="E22" s="114">
        <v>2272400</v>
      </c>
    </row>
    <row r="23" spans="1:5" x14ac:dyDescent="0.25">
      <c r="A23" s="115" t="s">
        <v>55</v>
      </c>
      <c r="B23" s="116" t="s">
        <v>15</v>
      </c>
      <c r="C23" s="116" t="s">
        <v>52</v>
      </c>
      <c r="D23" s="116" t="s">
        <v>252</v>
      </c>
      <c r="E23" s="117">
        <v>20000</v>
      </c>
    </row>
    <row r="24" spans="1:5" x14ac:dyDescent="0.25">
      <c r="A24" s="121" t="s">
        <v>268</v>
      </c>
      <c r="B24" s="122" t="s">
        <v>15</v>
      </c>
      <c r="C24" s="122" t="s">
        <v>52</v>
      </c>
      <c r="D24" s="116" t="s">
        <v>252</v>
      </c>
      <c r="E24" s="123">
        <v>23000</v>
      </c>
    </row>
    <row r="25" spans="1:5" x14ac:dyDescent="0.25">
      <c r="A25" s="132" t="s">
        <v>269</v>
      </c>
      <c r="B25" s="133" t="s">
        <v>15</v>
      </c>
      <c r="C25" s="133" t="s">
        <v>52</v>
      </c>
      <c r="D25" s="116" t="s">
        <v>252</v>
      </c>
      <c r="E25" s="134">
        <v>26000</v>
      </c>
    </row>
    <row r="26" spans="1:5" x14ac:dyDescent="0.25">
      <c r="A26" s="121" t="s">
        <v>73</v>
      </c>
      <c r="B26" s="122" t="s">
        <v>15</v>
      </c>
      <c r="C26" s="122" t="s">
        <v>270</v>
      </c>
      <c r="D26" s="116" t="s">
        <v>252</v>
      </c>
      <c r="E26" s="123">
        <v>37000</v>
      </c>
    </row>
    <row r="27" spans="1:5" x14ac:dyDescent="0.25">
      <c r="A27" s="121" t="s">
        <v>60</v>
      </c>
      <c r="B27" s="122" t="s">
        <v>15</v>
      </c>
      <c r="C27" s="122" t="s">
        <v>271</v>
      </c>
      <c r="D27" s="116" t="s">
        <v>252</v>
      </c>
      <c r="E27" s="123">
        <v>57700</v>
      </c>
    </row>
    <row r="28" spans="1:5" x14ac:dyDescent="0.25">
      <c r="A28" s="121" t="s">
        <v>272</v>
      </c>
      <c r="B28" s="122" t="s">
        <v>15</v>
      </c>
      <c r="C28" s="122" t="s">
        <v>273</v>
      </c>
      <c r="D28" s="116" t="s">
        <v>252</v>
      </c>
      <c r="E28" s="123">
        <v>3900</v>
      </c>
    </row>
    <row r="29" spans="1:5" x14ac:dyDescent="0.25">
      <c r="A29" s="121" t="s">
        <v>274</v>
      </c>
      <c r="B29" s="122" t="s">
        <v>15</v>
      </c>
      <c r="C29" s="122" t="s">
        <v>275</v>
      </c>
      <c r="D29" s="116" t="s">
        <v>252</v>
      </c>
      <c r="E29" s="123">
        <v>4000</v>
      </c>
    </row>
    <row r="30" spans="1:5" x14ac:dyDescent="0.25">
      <c r="A30" s="121" t="s">
        <v>81</v>
      </c>
      <c r="B30" s="122" t="s">
        <v>15</v>
      </c>
      <c r="C30" s="122" t="s">
        <v>82</v>
      </c>
      <c r="D30" s="116" t="s">
        <v>252</v>
      </c>
      <c r="E30" s="123">
        <v>10500</v>
      </c>
    </row>
    <row r="31" spans="1:5" x14ac:dyDescent="0.25">
      <c r="A31" s="121" t="s">
        <v>276</v>
      </c>
      <c r="B31" s="122" t="s">
        <v>15</v>
      </c>
      <c r="C31" s="122" t="s">
        <v>62</v>
      </c>
      <c r="D31" s="116" t="s">
        <v>252</v>
      </c>
      <c r="E31" s="123">
        <v>18400</v>
      </c>
    </row>
    <row r="32" spans="1:5" x14ac:dyDescent="0.25">
      <c r="A32" s="121" t="s">
        <v>277</v>
      </c>
      <c r="B32" s="122" t="s">
        <v>15</v>
      </c>
      <c r="C32" s="122" t="s">
        <v>82</v>
      </c>
      <c r="D32" s="116" t="s">
        <v>252</v>
      </c>
      <c r="E32" s="123">
        <v>5000</v>
      </c>
    </row>
    <row r="33" spans="1:5" x14ac:dyDescent="0.25">
      <c r="A33" s="121" t="s">
        <v>278</v>
      </c>
      <c r="B33" s="122" t="s">
        <v>15</v>
      </c>
      <c r="C33" s="122" t="s">
        <v>279</v>
      </c>
      <c r="D33" s="116" t="s">
        <v>252</v>
      </c>
      <c r="E33" s="123">
        <v>9000</v>
      </c>
    </row>
    <row r="34" spans="1:5" x14ac:dyDescent="0.25">
      <c r="A34" s="121" t="s">
        <v>280</v>
      </c>
      <c r="B34" s="122" t="s">
        <v>15</v>
      </c>
      <c r="C34" s="122" t="s">
        <v>59</v>
      </c>
      <c r="D34" s="116" t="s">
        <v>252</v>
      </c>
      <c r="E34" s="123">
        <v>45900</v>
      </c>
    </row>
    <row r="35" spans="1:5" x14ac:dyDescent="0.25">
      <c r="A35" s="121" t="s">
        <v>281</v>
      </c>
      <c r="B35" s="122" t="s">
        <v>15</v>
      </c>
      <c r="C35" s="122" t="s">
        <v>69</v>
      </c>
      <c r="D35" s="116" t="s">
        <v>252</v>
      </c>
      <c r="E35" s="123">
        <v>50000</v>
      </c>
    </row>
    <row r="36" spans="1:5" x14ac:dyDescent="0.25">
      <c r="A36" s="121" t="s">
        <v>84</v>
      </c>
      <c r="B36" s="122" t="s">
        <v>15</v>
      </c>
      <c r="C36" s="122" t="s">
        <v>85</v>
      </c>
      <c r="D36" s="116" t="s">
        <v>252</v>
      </c>
      <c r="E36" s="123">
        <v>228000</v>
      </c>
    </row>
    <row r="37" spans="1:5" x14ac:dyDescent="0.25">
      <c r="A37" s="121" t="s">
        <v>70</v>
      </c>
      <c r="B37" s="122" t="s">
        <v>15</v>
      </c>
      <c r="C37" s="122" t="s">
        <v>71</v>
      </c>
      <c r="D37" s="116" t="s">
        <v>252</v>
      </c>
      <c r="E37" s="123">
        <v>115000</v>
      </c>
    </row>
    <row r="38" spans="1:5" x14ac:dyDescent="0.25">
      <c r="A38" s="121" t="s">
        <v>72</v>
      </c>
      <c r="B38" s="122" t="s">
        <v>15</v>
      </c>
      <c r="C38" s="122" t="s">
        <v>71</v>
      </c>
      <c r="D38" s="116" t="s">
        <v>252</v>
      </c>
      <c r="E38" s="123">
        <v>254000</v>
      </c>
    </row>
    <row r="39" spans="1:5" x14ac:dyDescent="0.25">
      <c r="A39" s="121" t="s">
        <v>77</v>
      </c>
      <c r="B39" s="122" t="s">
        <v>15</v>
      </c>
      <c r="C39" s="122" t="s">
        <v>78</v>
      </c>
      <c r="D39" s="116" t="s">
        <v>252</v>
      </c>
      <c r="E39" s="123">
        <v>487000</v>
      </c>
    </row>
    <row r="40" spans="1:5" x14ac:dyDescent="0.25">
      <c r="A40" s="121" t="s">
        <v>79</v>
      </c>
      <c r="B40" s="122" t="s">
        <v>15</v>
      </c>
      <c r="C40" s="122" t="s">
        <v>80</v>
      </c>
      <c r="D40" s="116" t="s">
        <v>252</v>
      </c>
      <c r="E40" s="123">
        <v>866000</v>
      </c>
    </row>
    <row r="41" spans="1:5" x14ac:dyDescent="0.25">
      <c r="A41" s="121" t="s">
        <v>282</v>
      </c>
      <c r="B41" s="122" t="s">
        <v>15</v>
      </c>
      <c r="C41" s="122" t="s">
        <v>52</v>
      </c>
      <c r="D41" s="116" t="s">
        <v>252</v>
      </c>
      <c r="E41" s="123">
        <v>2000</v>
      </c>
    </row>
    <row r="42" spans="1:5" x14ac:dyDescent="0.25">
      <c r="A42" s="121" t="s">
        <v>283</v>
      </c>
      <c r="B42" s="122" t="s">
        <v>15</v>
      </c>
      <c r="C42" s="122" t="s">
        <v>52</v>
      </c>
      <c r="D42" s="116" t="s">
        <v>252</v>
      </c>
      <c r="E42" s="123">
        <v>10000</v>
      </c>
    </row>
    <row r="43" spans="1:5" ht="15.75" thickBot="1" x14ac:dyDescent="0.3">
      <c r="A43" s="128"/>
      <c r="B43" s="129"/>
      <c r="C43" s="129"/>
      <c r="D43" s="129"/>
      <c r="E43" s="135"/>
    </row>
    <row r="44" spans="1:5" ht="15.75" thickBot="1" x14ac:dyDescent="0.3">
      <c r="A44" s="112" t="s">
        <v>284</v>
      </c>
      <c r="B44" s="113"/>
      <c r="C44" s="113"/>
      <c r="D44" s="113"/>
      <c r="E44" s="114">
        <f>SUM(E45:E70)</f>
        <v>5400000</v>
      </c>
    </row>
    <row r="45" spans="1:5" x14ac:dyDescent="0.25">
      <c r="A45" s="136" t="s">
        <v>285</v>
      </c>
      <c r="B45" s="137" t="s">
        <v>15</v>
      </c>
      <c r="C45" s="137" t="s">
        <v>22</v>
      </c>
      <c r="D45" s="137" t="s">
        <v>250</v>
      </c>
      <c r="E45" s="138">
        <v>3200</v>
      </c>
    </row>
    <row r="46" spans="1:5" x14ac:dyDescent="0.25">
      <c r="A46" s="118" t="s">
        <v>286</v>
      </c>
      <c r="B46" s="119" t="s">
        <v>15</v>
      </c>
      <c r="C46" s="119" t="s">
        <v>22</v>
      </c>
      <c r="D46" s="137" t="s">
        <v>250</v>
      </c>
      <c r="E46" s="120">
        <v>66300</v>
      </c>
    </row>
    <row r="47" spans="1:5" x14ac:dyDescent="0.25">
      <c r="A47" s="118" t="s">
        <v>287</v>
      </c>
      <c r="B47" s="119" t="s">
        <v>15</v>
      </c>
      <c r="C47" s="119" t="s">
        <v>19</v>
      </c>
      <c r="D47" s="137" t="s">
        <v>250</v>
      </c>
      <c r="E47" s="120">
        <v>194200</v>
      </c>
    </row>
    <row r="48" spans="1:5" x14ac:dyDescent="0.25">
      <c r="A48" s="118" t="s">
        <v>20</v>
      </c>
      <c r="B48" s="119" t="s">
        <v>15</v>
      </c>
      <c r="C48" s="119" t="s">
        <v>19</v>
      </c>
      <c r="D48" s="137" t="s">
        <v>250</v>
      </c>
      <c r="E48" s="120">
        <v>269200</v>
      </c>
    </row>
    <row r="49" spans="1:5" x14ac:dyDescent="0.25">
      <c r="A49" s="118" t="s">
        <v>288</v>
      </c>
      <c r="B49" s="119" t="s">
        <v>15</v>
      </c>
      <c r="C49" s="119" t="s">
        <v>22</v>
      </c>
      <c r="D49" s="137" t="s">
        <v>250</v>
      </c>
      <c r="E49" s="120">
        <v>1072700</v>
      </c>
    </row>
    <row r="50" spans="1:5" x14ac:dyDescent="0.25">
      <c r="A50" s="118" t="s">
        <v>29</v>
      </c>
      <c r="B50" s="119" t="s">
        <v>15</v>
      </c>
      <c r="C50" s="119" t="s">
        <v>22</v>
      </c>
      <c r="D50" s="137" t="s">
        <v>250</v>
      </c>
      <c r="E50" s="120">
        <v>1298200</v>
      </c>
    </row>
    <row r="51" spans="1:5" x14ac:dyDescent="0.25">
      <c r="A51" s="118" t="s">
        <v>289</v>
      </c>
      <c r="B51" s="119" t="s">
        <v>15</v>
      </c>
      <c r="C51" s="119" t="s">
        <v>22</v>
      </c>
      <c r="D51" s="137" t="s">
        <v>250</v>
      </c>
      <c r="E51" s="120">
        <v>12400</v>
      </c>
    </row>
    <row r="52" spans="1:5" x14ac:dyDescent="0.25">
      <c r="A52" s="118" t="s">
        <v>290</v>
      </c>
      <c r="B52" s="119" t="s">
        <v>15</v>
      </c>
      <c r="C52" s="119" t="s">
        <v>22</v>
      </c>
      <c r="D52" s="137" t="s">
        <v>250</v>
      </c>
      <c r="E52" s="120">
        <v>3100</v>
      </c>
    </row>
    <row r="53" spans="1:5" x14ac:dyDescent="0.25">
      <c r="A53" s="118" t="s">
        <v>43</v>
      </c>
      <c r="B53" s="119" t="s">
        <v>15</v>
      </c>
      <c r="C53" s="119" t="s">
        <v>22</v>
      </c>
      <c r="D53" s="137" t="s">
        <v>250</v>
      </c>
      <c r="E53" s="120">
        <v>5000</v>
      </c>
    </row>
    <row r="54" spans="1:5" x14ac:dyDescent="0.25">
      <c r="A54" s="118" t="s">
        <v>38</v>
      </c>
      <c r="B54" s="119" t="s">
        <v>15</v>
      </c>
      <c r="C54" s="119" t="s">
        <v>22</v>
      </c>
      <c r="D54" s="137" t="s">
        <v>250</v>
      </c>
      <c r="E54" s="120">
        <v>5000</v>
      </c>
    </row>
    <row r="55" spans="1:5" x14ac:dyDescent="0.25">
      <c r="A55" s="118" t="s">
        <v>291</v>
      </c>
      <c r="B55" s="119" t="s">
        <v>15</v>
      </c>
      <c r="C55" s="119" t="s">
        <v>22</v>
      </c>
      <c r="D55" s="137" t="s">
        <v>250</v>
      </c>
      <c r="E55" s="120">
        <v>29700</v>
      </c>
    </row>
    <row r="56" spans="1:5" x14ac:dyDescent="0.25">
      <c r="A56" s="118" t="s">
        <v>292</v>
      </c>
      <c r="B56" s="119" t="s">
        <v>15</v>
      </c>
      <c r="C56" s="119" t="s">
        <v>87</v>
      </c>
      <c r="D56" s="119" t="s">
        <v>258</v>
      </c>
      <c r="E56" s="120">
        <v>31600</v>
      </c>
    </row>
    <row r="57" spans="1:5" x14ac:dyDescent="0.25">
      <c r="A57" s="118" t="s">
        <v>293</v>
      </c>
      <c r="B57" s="119" t="s">
        <v>15</v>
      </c>
      <c r="C57" s="119" t="s">
        <v>22</v>
      </c>
      <c r="D57" s="119" t="s">
        <v>250</v>
      </c>
      <c r="E57" s="120">
        <v>78500</v>
      </c>
    </row>
    <row r="58" spans="1:5" x14ac:dyDescent="0.25">
      <c r="A58" s="118" t="s">
        <v>294</v>
      </c>
      <c r="B58" s="119" t="s">
        <v>15</v>
      </c>
      <c r="C58" s="119" t="s">
        <v>87</v>
      </c>
      <c r="D58" s="119" t="s">
        <v>258</v>
      </c>
      <c r="E58" s="120">
        <v>116900</v>
      </c>
    </row>
    <row r="59" spans="1:5" x14ac:dyDescent="0.25">
      <c r="A59" s="118" t="s">
        <v>295</v>
      </c>
      <c r="B59" s="119" t="s">
        <v>15</v>
      </c>
      <c r="C59" s="119" t="s">
        <v>22</v>
      </c>
      <c r="D59" s="119" t="s">
        <v>250</v>
      </c>
      <c r="E59" s="120">
        <v>408500</v>
      </c>
    </row>
    <row r="60" spans="1:5" x14ac:dyDescent="0.25">
      <c r="A60" s="124" t="s">
        <v>296</v>
      </c>
      <c r="B60" s="125" t="s">
        <v>15</v>
      </c>
      <c r="C60" s="125" t="s">
        <v>22</v>
      </c>
      <c r="D60" s="119" t="s">
        <v>250</v>
      </c>
      <c r="E60" s="126">
        <v>18700</v>
      </c>
    </row>
    <row r="61" spans="1:5" x14ac:dyDescent="0.25">
      <c r="A61" s="118" t="s">
        <v>297</v>
      </c>
      <c r="B61" s="119" t="s">
        <v>15</v>
      </c>
      <c r="C61" s="119" t="s">
        <v>22</v>
      </c>
      <c r="D61" s="119" t="s">
        <v>250</v>
      </c>
      <c r="E61" s="120">
        <v>22600</v>
      </c>
    </row>
    <row r="62" spans="1:5" x14ac:dyDescent="0.25">
      <c r="A62" s="118" t="s">
        <v>298</v>
      </c>
      <c r="B62" s="119" t="s">
        <v>15</v>
      </c>
      <c r="C62" s="119" t="s">
        <v>22</v>
      </c>
      <c r="D62" s="119" t="s">
        <v>250</v>
      </c>
      <c r="E62" s="120">
        <v>103500</v>
      </c>
    </row>
    <row r="63" spans="1:5" x14ac:dyDescent="0.25">
      <c r="A63" s="118" t="s">
        <v>299</v>
      </c>
      <c r="B63" s="119" t="s">
        <v>15</v>
      </c>
      <c r="C63" s="119" t="s">
        <v>22</v>
      </c>
      <c r="D63" s="119" t="s">
        <v>250</v>
      </c>
      <c r="E63" s="120">
        <v>630000</v>
      </c>
    </row>
    <row r="64" spans="1:5" x14ac:dyDescent="0.25">
      <c r="A64" s="118" t="s">
        <v>300</v>
      </c>
      <c r="B64" s="119" t="s">
        <v>15</v>
      </c>
      <c r="C64" s="119" t="s">
        <v>22</v>
      </c>
      <c r="D64" s="119" t="s">
        <v>250</v>
      </c>
      <c r="E64" s="120">
        <v>5000</v>
      </c>
    </row>
    <row r="65" spans="1:5" x14ac:dyDescent="0.25">
      <c r="A65" s="118" t="s">
        <v>301</v>
      </c>
      <c r="B65" s="119" t="s">
        <v>15</v>
      </c>
      <c r="C65" s="119" t="s">
        <v>87</v>
      </c>
      <c r="D65" s="119" t="s">
        <v>258</v>
      </c>
      <c r="E65" s="120">
        <v>10500</v>
      </c>
    </row>
    <row r="66" spans="1:5" x14ac:dyDescent="0.25">
      <c r="A66" s="118" t="s">
        <v>302</v>
      </c>
      <c r="B66" s="119" t="s">
        <v>15</v>
      </c>
      <c r="C66" s="119" t="s">
        <v>87</v>
      </c>
      <c r="D66" s="119" t="s">
        <v>258</v>
      </c>
      <c r="E66" s="120">
        <v>37900</v>
      </c>
    </row>
    <row r="67" spans="1:5" x14ac:dyDescent="0.25">
      <c r="A67" s="118" t="s">
        <v>37</v>
      </c>
      <c r="B67" s="119" t="s">
        <v>15</v>
      </c>
      <c r="C67" s="119" t="s">
        <v>22</v>
      </c>
      <c r="D67" s="119" t="s">
        <v>250</v>
      </c>
      <c r="E67" s="120">
        <v>537500</v>
      </c>
    </row>
    <row r="68" spans="1:5" x14ac:dyDescent="0.25">
      <c r="A68" s="118" t="s">
        <v>303</v>
      </c>
      <c r="B68" s="119" t="s">
        <v>15</v>
      </c>
      <c r="C68" s="119" t="s">
        <v>22</v>
      </c>
      <c r="D68" s="119" t="s">
        <v>250</v>
      </c>
      <c r="E68" s="120">
        <v>22400</v>
      </c>
    </row>
    <row r="69" spans="1:5" x14ac:dyDescent="0.25">
      <c r="A69" s="118" t="s">
        <v>304</v>
      </c>
      <c r="B69" s="119" t="s">
        <v>15</v>
      </c>
      <c r="C69" s="119" t="s">
        <v>22</v>
      </c>
      <c r="D69" s="119" t="s">
        <v>250</v>
      </c>
      <c r="E69" s="120">
        <v>412400</v>
      </c>
    </row>
    <row r="70" spans="1:5" x14ac:dyDescent="0.25">
      <c r="A70" s="118" t="s">
        <v>305</v>
      </c>
      <c r="B70" s="119" t="s">
        <v>15</v>
      </c>
      <c r="C70" s="119" t="s">
        <v>22</v>
      </c>
      <c r="D70" s="119" t="s">
        <v>250</v>
      </c>
      <c r="E70" s="120">
        <v>5000</v>
      </c>
    </row>
    <row r="71" spans="1:5" ht="15.75" thickBot="1" x14ac:dyDescent="0.3">
      <c r="A71" s="118"/>
      <c r="B71" s="119"/>
      <c r="C71" s="119"/>
      <c r="D71" s="119"/>
      <c r="E71" s="120"/>
    </row>
    <row r="72" spans="1:5" ht="16.5" thickBot="1" x14ac:dyDescent="0.3">
      <c r="A72" s="139" t="s">
        <v>306</v>
      </c>
      <c r="B72" s="73"/>
      <c r="C72" s="73"/>
      <c r="D72" s="73"/>
      <c r="E72" s="140">
        <f>SUM(E73:E78)</f>
        <v>200000</v>
      </c>
    </row>
    <row r="73" spans="1:5" x14ac:dyDescent="0.25">
      <c r="A73" s="96" t="s">
        <v>221</v>
      </c>
      <c r="B73" s="76" t="s">
        <v>15</v>
      </c>
      <c r="C73" s="76" t="s">
        <v>222</v>
      </c>
      <c r="D73" s="76" t="s">
        <v>250</v>
      </c>
      <c r="E73" s="141">
        <v>30000</v>
      </c>
    </row>
    <row r="74" spans="1:5" x14ac:dyDescent="0.25">
      <c r="A74" s="97" t="s">
        <v>223</v>
      </c>
      <c r="B74" s="78" t="s">
        <v>15</v>
      </c>
      <c r="C74" s="78" t="s">
        <v>224</v>
      </c>
      <c r="D74" s="76" t="s">
        <v>250</v>
      </c>
      <c r="E74" s="142">
        <v>50000</v>
      </c>
    </row>
    <row r="75" spans="1:5" x14ac:dyDescent="0.25">
      <c r="A75" s="27" t="s">
        <v>307</v>
      </c>
      <c r="B75" s="28" t="s">
        <v>15</v>
      </c>
      <c r="C75" s="28" t="s">
        <v>226</v>
      </c>
      <c r="D75" s="76" t="s">
        <v>250</v>
      </c>
      <c r="E75" s="143">
        <v>15000</v>
      </c>
    </row>
    <row r="76" spans="1:5" x14ac:dyDescent="0.25">
      <c r="A76" s="27" t="s">
        <v>308</v>
      </c>
      <c r="B76" s="28" t="s">
        <v>15</v>
      </c>
      <c r="C76" s="28" t="s">
        <v>226</v>
      </c>
      <c r="D76" s="76" t="s">
        <v>250</v>
      </c>
      <c r="E76" s="143">
        <v>30000</v>
      </c>
    </row>
    <row r="77" spans="1:5" x14ac:dyDescent="0.25">
      <c r="A77" s="30" t="s">
        <v>309</v>
      </c>
      <c r="B77" s="31" t="s">
        <v>15</v>
      </c>
      <c r="C77" s="31" t="s">
        <v>230</v>
      </c>
      <c r="D77" s="76" t="s">
        <v>250</v>
      </c>
      <c r="E77" s="144">
        <v>45020</v>
      </c>
    </row>
    <row r="78" spans="1:5" x14ac:dyDescent="0.25">
      <c r="A78" s="43" t="s">
        <v>310</v>
      </c>
      <c r="B78" s="44" t="s">
        <v>15</v>
      </c>
      <c r="C78" s="44" t="s">
        <v>230</v>
      </c>
      <c r="D78" s="76" t="s">
        <v>250</v>
      </c>
      <c r="E78" s="145">
        <v>29980</v>
      </c>
    </row>
    <row r="79" spans="1:5" ht="15.75" thickBot="1" x14ac:dyDescent="0.3">
      <c r="A79" s="118"/>
      <c r="B79" s="119"/>
      <c r="C79" s="119"/>
      <c r="D79" s="119"/>
      <c r="E79" s="120"/>
    </row>
    <row r="80" spans="1:5" ht="16.5" thickBot="1" x14ac:dyDescent="0.3">
      <c r="A80" s="85" t="s">
        <v>311</v>
      </c>
      <c r="B80" s="60"/>
      <c r="C80" s="60"/>
      <c r="D80" s="60"/>
      <c r="E80" s="146">
        <f>SUM(E81:E90)</f>
        <v>63000</v>
      </c>
    </row>
    <row r="81" spans="1:5" x14ac:dyDescent="0.25">
      <c r="A81" s="24" t="s">
        <v>312</v>
      </c>
      <c r="B81" s="25" t="s">
        <v>15</v>
      </c>
      <c r="C81" s="25" t="s">
        <v>62</v>
      </c>
      <c r="D81" s="25" t="s">
        <v>258</v>
      </c>
      <c r="E81" s="147">
        <v>4800</v>
      </c>
    </row>
    <row r="82" spans="1:5" x14ac:dyDescent="0.25">
      <c r="A82" s="27" t="s">
        <v>313</v>
      </c>
      <c r="B82" s="28" t="s">
        <v>15</v>
      </c>
      <c r="C82" s="28" t="s">
        <v>210</v>
      </c>
      <c r="D82" s="25" t="s">
        <v>258</v>
      </c>
      <c r="E82" s="143">
        <v>6000</v>
      </c>
    </row>
    <row r="83" spans="1:5" x14ac:dyDescent="0.25">
      <c r="A83" s="27" t="s">
        <v>211</v>
      </c>
      <c r="B83" s="28" t="s">
        <v>15</v>
      </c>
      <c r="C83" s="28" t="s">
        <v>212</v>
      </c>
      <c r="D83" s="25" t="s">
        <v>258</v>
      </c>
      <c r="E83" s="148">
        <v>6200</v>
      </c>
    </row>
    <row r="84" spans="1:5" x14ac:dyDescent="0.25">
      <c r="A84" s="27" t="s">
        <v>314</v>
      </c>
      <c r="B84" s="28" t="s">
        <v>15</v>
      </c>
      <c r="C84" s="28" t="s">
        <v>210</v>
      </c>
      <c r="D84" s="25" t="s">
        <v>258</v>
      </c>
      <c r="E84" s="148">
        <v>7000</v>
      </c>
    </row>
    <row r="85" spans="1:5" x14ac:dyDescent="0.25">
      <c r="A85" s="27" t="s">
        <v>315</v>
      </c>
      <c r="B85" s="28" t="s">
        <v>15</v>
      </c>
      <c r="C85" s="28" t="s">
        <v>210</v>
      </c>
      <c r="D85" s="25" t="s">
        <v>258</v>
      </c>
      <c r="E85" s="143">
        <v>7000</v>
      </c>
    </row>
    <row r="86" spans="1:5" x14ac:dyDescent="0.25">
      <c r="A86" s="27" t="s">
        <v>316</v>
      </c>
      <c r="B86" s="28" t="s">
        <v>15</v>
      </c>
      <c r="C86" s="28" t="s">
        <v>217</v>
      </c>
      <c r="D86" s="25" t="s">
        <v>258</v>
      </c>
      <c r="E86" s="143">
        <v>7000</v>
      </c>
    </row>
    <row r="87" spans="1:5" x14ac:dyDescent="0.25">
      <c r="A87" s="27" t="s">
        <v>317</v>
      </c>
      <c r="B87" s="28" t="s">
        <v>15</v>
      </c>
      <c r="C87" s="28" t="s">
        <v>210</v>
      </c>
      <c r="D87" s="25" t="s">
        <v>258</v>
      </c>
      <c r="E87" s="143">
        <v>6000</v>
      </c>
    </row>
    <row r="88" spans="1:5" x14ac:dyDescent="0.25">
      <c r="A88" s="27" t="s">
        <v>318</v>
      </c>
      <c r="B88" s="28" t="s">
        <v>15</v>
      </c>
      <c r="C88" s="28" t="s">
        <v>210</v>
      </c>
      <c r="D88" s="25" t="s">
        <v>258</v>
      </c>
      <c r="E88" s="143">
        <v>6000</v>
      </c>
    </row>
    <row r="89" spans="1:5" x14ac:dyDescent="0.25">
      <c r="A89" s="36" t="s">
        <v>319</v>
      </c>
      <c r="B89" s="37" t="s">
        <v>15</v>
      </c>
      <c r="C89" s="37" t="s">
        <v>212</v>
      </c>
      <c r="D89" s="25" t="s">
        <v>258</v>
      </c>
      <c r="E89" s="149">
        <v>6000</v>
      </c>
    </row>
    <row r="90" spans="1:5" ht="31.5" customHeight="1" x14ac:dyDescent="0.25">
      <c r="A90" s="150" t="s">
        <v>320</v>
      </c>
      <c r="B90" s="37" t="s">
        <v>15</v>
      </c>
      <c r="C90" s="37" t="s">
        <v>212</v>
      </c>
      <c r="D90" s="25" t="s">
        <v>258</v>
      </c>
      <c r="E90" s="149">
        <v>7000</v>
      </c>
    </row>
    <row r="91" spans="1:5" ht="15.75" thickBot="1" x14ac:dyDescent="0.3">
      <c r="A91" s="118"/>
      <c r="B91" s="119"/>
      <c r="C91" s="119"/>
      <c r="D91" s="119"/>
      <c r="E91" s="120"/>
    </row>
    <row r="92" spans="1:5" ht="16.5" thickBot="1" x14ac:dyDescent="0.3">
      <c r="A92" s="85" t="s">
        <v>321</v>
      </c>
      <c r="B92" s="60"/>
      <c r="C92" s="60"/>
      <c r="D92" s="60"/>
      <c r="E92" s="151">
        <f>SUM(E93:E96)</f>
        <v>1137000</v>
      </c>
    </row>
    <row r="93" spans="1:5" ht="36" customHeight="1" x14ac:dyDescent="0.25">
      <c r="A93" s="152" t="s">
        <v>322</v>
      </c>
      <c r="B93" s="25" t="s">
        <v>15</v>
      </c>
      <c r="C93" s="25" t="s">
        <v>233</v>
      </c>
      <c r="D93" s="25" t="s">
        <v>250</v>
      </c>
      <c r="E93" s="147">
        <v>678000</v>
      </c>
    </row>
    <row r="94" spans="1:5" x14ac:dyDescent="0.25">
      <c r="A94" s="27" t="s">
        <v>323</v>
      </c>
      <c r="B94" s="28" t="s">
        <v>15</v>
      </c>
      <c r="C94" s="28" t="s">
        <v>233</v>
      </c>
      <c r="D94" s="25" t="s">
        <v>250</v>
      </c>
      <c r="E94" s="148">
        <v>80000</v>
      </c>
    </row>
    <row r="95" spans="1:5" x14ac:dyDescent="0.25">
      <c r="A95" s="27" t="s">
        <v>324</v>
      </c>
      <c r="B95" s="28" t="s">
        <v>15</v>
      </c>
      <c r="C95" s="28" t="s">
        <v>233</v>
      </c>
      <c r="D95" s="25" t="s">
        <v>250</v>
      </c>
      <c r="E95" s="143">
        <v>67000</v>
      </c>
    </row>
    <row r="96" spans="1:5" x14ac:dyDescent="0.25">
      <c r="A96" s="27" t="s">
        <v>325</v>
      </c>
      <c r="B96" s="28" t="s">
        <v>15</v>
      </c>
      <c r="C96" s="28" t="s">
        <v>233</v>
      </c>
      <c r="D96" s="25" t="s">
        <v>250</v>
      </c>
      <c r="E96" s="143">
        <v>312000</v>
      </c>
    </row>
    <row r="97" spans="1:5" ht="15.75" thickBot="1" x14ac:dyDescent="0.3">
      <c r="A97" s="118"/>
      <c r="B97" s="119"/>
      <c r="C97" s="119"/>
      <c r="D97" s="119"/>
      <c r="E97" s="120"/>
    </row>
    <row r="98" spans="1:5" ht="16.5" thickBot="1" x14ac:dyDescent="0.3">
      <c r="A98" s="153" t="s">
        <v>326</v>
      </c>
      <c r="B98" s="48"/>
      <c r="C98" s="48"/>
      <c r="D98" s="48"/>
      <c r="E98" s="154">
        <f>SUM(E99:E111)</f>
        <v>560000</v>
      </c>
    </row>
    <row r="99" spans="1:5" x14ac:dyDescent="0.25">
      <c r="A99" s="50" t="s">
        <v>327</v>
      </c>
      <c r="B99" s="51" t="s">
        <v>24</v>
      </c>
      <c r="C99" s="51" t="s">
        <v>118</v>
      </c>
      <c r="D99" s="51" t="s">
        <v>250</v>
      </c>
      <c r="E99" s="155">
        <v>5000</v>
      </c>
    </row>
    <row r="100" spans="1:5" x14ac:dyDescent="0.25">
      <c r="A100" s="30" t="s">
        <v>328</v>
      </c>
      <c r="B100" s="31" t="s">
        <v>24</v>
      </c>
      <c r="C100" s="31" t="s">
        <v>49</v>
      </c>
      <c r="D100" s="51" t="s">
        <v>250</v>
      </c>
      <c r="E100" s="144">
        <v>2000</v>
      </c>
    </row>
    <row r="101" spans="1:5" x14ac:dyDescent="0.25">
      <c r="A101" s="30" t="s">
        <v>329</v>
      </c>
      <c r="B101" s="31" t="s">
        <v>24</v>
      </c>
      <c r="C101" s="31" t="s">
        <v>330</v>
      </c>
      <c r="D101" s="51" t="s">
        <v>250</v>
      </c>
      <c r="E101" s="144">
        <v>5000</v>
      </c>
    </row>
    <row r="102" spans="1:5" x14ac:dyDescent="0.25">
      <c r="A102" s="30" t="s">
        <v>331</v>
      </c>
      <c r="B102" s="31" t="s">
        <v>24</v>
      </c>
      <c r="C102" s="31" t="s">
        <v>52</v>
      </c>
      <c r="D102" s="31" t="s">
        <v>252</v>
      </c>
      <c r="E102" s="144">
        <v>3000</v>
      </c>
    </row>
    <row r="103" spans="1:5" x14ac:dyDescent="0.25">
      <c r="A103" s="30" t="s">
        <v>332</v>
      </c>
      <c r="B103" s="31" t="s">
        <v>24</v>
      </c>
      <c r="C103" s="31" t="s">
        <v>333</v>
      </c>
      <c r="D103" s="31" t="s">
        <v>252</v>
      </c>
      <c r="E103" s="144">
        <v>5000</v>
      </c>
    </row>
    <row r="104" spans="1:5" x14ac:dyDescent="0.25">
      <c r="A104" s="30" t="s">
        <v>334</v>
      </c>
      <c r="B104" s="31" t="s">
        <v>24</v>
      </c>
      <c r="C104" s="31" t="s">
        <v>118</v>
      </c>
      <c r="D104" s="31" t="s">
        <v>250</v>
      </c>
      <c r="E104" s="144">
        <v>5000</v>
      </c>
    </row>
    <row r="105" spans="1:5" x14ac:dyDescent="0.25">
      <c r="A105" s="30" t="s">
        <v>335</v>
      </c>
      <c r="B105" s="31" t="s">
        <v>24</v>
      </c>
      <c r="C105" s="31" t="s">
        <v>118</v>
      </c>
      <c r="D105" s="31" t="s">
        <v>250</v>
      </c>
      <c r="E105" s="144">
        <v>5000</v>
      </c>
    </row>
    <row r="106" spans="1:5" x14ac:dyDescent="0.25">
      <c r="A106" s="30" t="s">
        <v>336</v>
      </c>
      <c r="B106" s="31" t="s">
        <v>24</v>
      </c>
      <c r="C106" s="31" t="s">
        <v>25</v>
      </c>
      <c r="D106" s="31" t="s">
        <v>250</v>
      </c>
      <c r="E106" s="156">
        <v>5000</v>
      </c>
    </row>
    <row r="107" spans="1:5" x14ac:dyDescent="0.25">
      <c r="A107" s="30" t="s">
        <v>337</v>
      </c>
      <c r="B107" s="31" t="s">
        <v>24</v>
      </c>
      <c r="C107" s="31" t="s">
        <v>338</v>
      </c>
      <c r="D107" s="31" t="s">
        <v>250</v>
      </c>
      <c r="E107" s="156">
        <v>5000</v>
      </c>
    </row>
    <row r="108" spans="1:5" x14ac:dyDescent="0.25">
      <c r="A108" s="30" t="s">
        <v>339</v>
      </c>
      <c r="B108" s="31" t="s">
        <v>24</v>
      </c>
      <c r="C108" s="31" t="s">
        <v>118</v>
      </c>
      <c r="D108" s="31" t="s">
        <v>250</v>
      </c>
      <c r="E108" s="156">
        <v>10000</v>
      </c>
    </row>
    <row r="109" spans="1:5" x14ac:dyDescent="0.25">
      <c r="A109" s="53" t="s">
        <v>340</v>
      </c>
      <c r="B109" s="54" t="s">
        <v>24</v>
      </c>
      <c r="C109" s="54" t="s">
        <v>64</v>
      </c>
      <c r="D109" s="54" t="s">
        <v>252</v>
      </c>
      <c r="E109" s="157">
        <v>5000</v>
      </c>
    </row>
    <row r="110" spans="1:5" x14ac:dyDescent="0.25">
      <c r="A110" s="70" t="s">
        <v>341</v>
      </c>
      <c r="B110" s="71" t="s">
        <v>24</v>
      </c>
      <c r="C110" s="71" t="s">
        <v>22</v>
      </c>
      <c r="D110" s="71" t="s">
        <v>250</v>
      </c>
      <c r="E110" s="158">
        <v>5000</v>
      </c>
    </row>
    <row r="111" spans="1:5" x14ac:dyDescent="0.25">
      <c r="A111" s="70" t="s">
        <v>342</v>
      </c>
      <c r="B111" s="71" t="s">
        <v>24</v>
      </c>
      <c r="C111" s="71" t="s">
        <v>343</v>
      </c>
      <c r="D111" s="71" t="s">
        <v>344</v>
      </c>
      <c r="E111" s="158">
        <v>500000</v>
      </c>
    </row>
    <row r="112" spans="1:5" ht="15.75" thickBot="1" x14ac:dyDescent="0.3">
      <c r="A112" s="56"/>
      <c r="B112" s="57"/>
      <c r="C112" s="57"/>
      <c r="D112" s="57"/>
      <c r="E112" s="159"/>
    </row>
    <row r="113" spans="1:5" ht="16.5" thickBot="1" x14ac:dyDescent="0.3">
      <c r="A113" s="85" t="s">
        <v>345</v>
      </c>
      <c r="B113" s="60"/>
      <c r="C113" s="60"/>
      <c r="D113" s="60"/>
      <c r="E113" s="146">
        <f>SUM(E114:E123)</f>
        <v>4787461</v>
      </c>
    </row>
    <row r="114" spans="1:5" x14ac:dyDescent="0.25">
      <c r="A114" s="160" t="s">
        <v>346</v>
      </c>
      <c r="B114" s="63" t="s">
        <v>123</v>
      </c>
      <c r="C114" s="63" t="s">
        <v>124</v>
      </c>
      <c r="D114" s="63" t="s">
        <v>344</v>
      </c>
      <c r="E114" s="161">
        <v>263000</v>
      </c>
    </row>
    <row r="115" spans="1:5" x14ac:dyDescent="0.25">
      <c r="A115" s="162" t="s">
        <v>347</v>
      </c>
      <c r="B115" s="63" t="s">
        <v>123</v>
      </c>
      <c r="C115" s="66" t="s">
        <v>124</v>
      </c>
      <c r="D115" s="63" t="s">
        <v>344</v>
      </c>
      <c r="E115" s="163">
        <v>676436</v>
      </c>
    </row>
    <row r="116" spans="1:5" x14ac:dyDescent="0.25">
      <c r="A116" s="162" t="s">
        <v>348</v>
      </c>
      <c r="B116" s="63" t="s">
        <v>123</v>
      </c>
      <c r="C116" s="66" t="s">
        <v>124</v>
      </c>
      <c r="D116" s="63" t="s">
        <v>344</v>
      </c>
      <c r="E116" s="163">
        <v>546525</v>
      </c>
    </row>
    <row r="117" spans="1:5" x14ac:dyDescent="0.25">
      <c r="A117" s="162" t="s">
        <v>349</v>
      </c>
      <c r="B117" s="63" t="s">
        <v>123</v>
      </c>
      <c r="C117" s="66" t="s">
        <v>124</v>
      </c>
      <c r="D117" s="63" t="s">
        <v>344</v>
      </c>
      <c r="E117" s="163">
        <v>1121000</v>
      </c>
    </row>
    <row r="118" spans="1:5" x14ac:dyDescent="0.25">
      <c r="A118" s="162" t="s">
        <v>350</v>
      </c>
      <c r="B118" s="63" t="s">
        <v>123</v>
      </c>
      <c r="C118" s="66" t="s">
        <v>124</v>
      </c>
      <c r="D118" s="63" t="s">
        <v>344</v>
      </c>
      <c r="E118" s="163">
        <v>658034</v>
      </c>
    </row>
    <row r="119" spans="1:5" x14ac:dyDescent="0.25">
      <c r="A119" s="162" t="s">
        <v>351</v>
      </c>
      <c r="B119" s="63" t="s">
        <v>123</v>
      </c>
      <c r="C119" s="66" t="s">
        <v>124</v>
      </c>
      <c r="D119" s="63" t="s">
        <v>344</v>
      </c>
      <c r="E119" s="163">
        <v>59000</v>
      </c>
    </row>
    <row r="120" spans="1:5" x14ac:dyDescent="0.25">
      <c r="A120" s="162" t="s">
        <v>352</v>
      </c>
      <c r="B120" s="63" t="s">
        <v>123</v>
      </c>
      <c r="C120" s="66" t="s">
        <v>124</v>
      </c>
      <c r="D120" s="63" t="s">
        <v>344</v>
      </c>
      <c r="E120" s="163">
        <v>64000</v>
      </c>
    </row>
    <row r="121" spans="1:5" x14ac:dyDescent="0.25">
      <c r="A121" s="162" t="s">
        <v>353</v>
      </c>
      <c r="B121" s="63" t="s">
        <v>123</v>
      </c>
      <c r="C121" s="66" t="s">
        <v>142</v>
      </c>
      <c r="D121" s="63" t="s">
        <v>344</v>
      </c>
      <c r="E121" s="163">
        <v>1279466</v>
      </c>
    </row>
    <row r="122" spans="1:5" x14ac:dyDescent="0.25">
      <c r="A122" s="162" t="s">
        <v>354</v>
      </c>
      <c r="B122" s="63" t="s">
        <v>123</v>
      </c>
      <c r="C122" s="66" t="s">
        <v>142</v>
      </c>
      <c r="D122" s="63" t="s">
        <v>344</v>
      </c>
      <c r="E122" s="163">
        <v>56000</v>
      </c>
    </row>
    <row r="123" spans="1:5" x14ac:dyDescent="0.25">
      <c r="A123" s="162" t="s">
        <v>355</v>
      </c>
      <c r="B123" s="63" t="s">
        <v>123</v>
      </c>
      <c r="C123" s="66" t="s">
        <v>142</v>
      </c>
      <c r="D123" s="63" t="s">
        <v>344</v>
      </c>
      <c r="E123" s="163">
        <v>64000</v>
      </c>
    </row>
    <row r="124" spans="1:5" ht="15.75" thickBot="1" x14ac:dyDescent="0.3">
      <c r="A124" s="70"/>
      <c r="B124" s="71"/>
      <c r="C124" s="71"/>
      <c r="D124" s="71"/>
      <c r="E124" s="158"/>
    </row>
    <row r="125" spans="1:5" ht="16.5" thickBot="1" x14ac:dyDescent="0.3">
      <c r="A125" s="139" t="s">
        <v>356</v>
      </c>
      <c r="B125" s="73"/>
      <c r="C125" s="73"/>
      <c r="D125" s="73"/>
      <c r="E125" s="140">
        <f>SUM(E126:E146)</f>
        <v>38389483.699999996</v>
      </c>
    </row>
    <row r="126" spans="1:5" x14ac:dyDescent="0.25">
      <c r="A126" s="96" t="s">
        <v>157</v>
      </c>
      <c r="B126" s="76" t="s">
        <v>158</v>
      </c>
      <c r="C126" s="76" t="s">
        <v>159</v>
      </c>
      <c r="D126" s="76" t="s">
        <v>250</v>
      </c>
      <c r="E126" s="141">
        <v>3700000</v>
      </c>
    </row>
    <row r="127" spans="1:5" x14ac:dyDescent="0.25">
      <c r="A127" s="97" t="s">
        <v>357</v>
      </c>
      <c r="B127" s="76"/>
      <c r="C127" s="76" t="s">
        <v>161</v>
      </c>
      <c r="D127" s="76" t="s">
        <v>250</v>
      </c>
      <c r="E127" s="141">
        <v>443954.4</v>
      </c>
    </row>
    <row r="128" spans="1:5" x14ac:dyDescent="0.25">
      <c r="A128" s="97" t="s">
        <v>164</v>
      </c>
      <c r="B128" s="78" t="s">
        <v>158</v>
      </c>
      <c r="C128" s="78" t="s">
        <v>165</v>
      </c>
      <c r="D128" s="76" t="s">
        <v>250</v>
      </c>
      <c r="E128" s="142">
        <v>3290000</v>
      </c>
    </row>
    <row r="129" spans="1:5" x14ac:dyDescent="0.25">
      <c r="A129" s="97" t="s">
        <v>357</v>
      </c>
      <c r="B129" s="78"/>
      <c r="C129" s="78" t="s">
        <v>166</v>
      </c>
      <c r="D129" s="76" t="s">
        <v>250</v>
      </c>
      <c r="E129" s="142">
        <v>383051.6</v>
      </c>
    </row>
    <row r="130" spans="1:5" ht="41.25" customHeight="1" x14ac:dyDescent="0.25">
      <c r="A130" s="164" t="s">
        <v>358</v>
      </c>
      <c r="B130" s="78"/>
      <c r="C130" s="78" t="s">
        <v>166</v>
      </c>
      <c r="D130" s="76" t="s">
        <v>250</v>
      </c>
      <c r="E130" s="142">
        <v>127790.1</v>
      </c>
    </row>
    <row r="131" spans="1:5" x14ac:dyDescent="0.25">
      <c r="A131" s="97" t="s">
        <v>167</v>
      </c>
      <c r="B131" s="78" t="s">
        <v>158</v>
      </c>
      <c r="C131" s="78" t="s">
        <v>165</v>
      </c>
      <c r="D131" s="76" t="s">
        <v>250</v>
      </c>
      <c r="E131" s="142">
        <v>3100000</v>
      </c>
    </row>
    <row r="132" spans="1:5" x14ac:dyDescent="0.25">
      <c r="A132" s="97" t="s">
        <v>357</v>
      </c>
      <c r="B132" s="78"/>
      <c r="C132" s="78" t="s">
        <v>166</v>
      </c>
      <c r="D132" s="76" t="s">
        <v>250</v>
      </c>
      <c r="E132" s="142">
        <v>392625.6</v>
      </c>
    </row>
    <row r="133" spans="1:5" x14ac:dyDescent="0.25">
      <c r="A133" s="97" t="s">
        <v>168</v>
      </c>
      <c r="B133" s="78" t="s">
        <v>158</v>
      </c>
      <c r="C133" s="78" t="s">
        <v>165</v>
      </c>
      <c r="D133" s="76" t="s">
        <v>250</v>
      </c>
      <c r="E133" s="142">
        <v>2832000</v>
      </c>
    </row>
    <row r="134" spans="1:5" x14ac:dyDescent="0.25">
      <c r="A134" s="97" t="s">
        <v>357</v>
      </c>
      <c r="B134" s="78"/>
      <c r="C134" s="78" t="s">
        <v>166</v>
      </c>
      <c r="D134" s="76" t="s">
        <v>250</v>
      </c>
      <c r="E134" s="142">
        <v>413831.6</v>
      </c>
    </row>
    <row r="135" spans="1:5" x14ac:dyDescent="0.25">
      <c r="A135" s="97" t="s">
        <v>169</v>
      </c>
      <c r="B135" s="78" t="s">
        <v>158</v>
      </c>
      <c r="C135" s="78" t="s">
        <v>165</v>
      </c>
      <c r="D135" s="76" t="s">
        <v>250</v>
      </c>
      <c r="E135" s="142">
        <v>1685000</v>
      </c>
    </row>
    <row r="136" spans="1:5" x14ac:dyDescent="0.25">
      <c r="A136" s="97" t="s">
        <v>171</v>
      </c>
      <c r="B136" s="78" t="s">
        <v>158</v>
      </c>
      <c r="C136" s="78" t="s">
        <v>165</v>
      </c>
      <c r="D136" s="76" t="s">
        <v>250</v>
      </c>
      <c r="E136" s="142">
        <v>520000</v>
      </c>
    </row>
    <row r="137" spans="1:5" ht="36.75" customHeight="1" x14ac:dyDescent="0.25">
      <c r="A137" s="164" t="s">
        <v>359</v>
      </c>
      <c r="B137" s="78"/>
      <c r="C137" s="78" t="s">
        <v>166</v>
      </c>
      <c r="D137" s="76" t="s">
        <v>250</v>
      </c>
      <c r="E137" s="142">
        <v>60000</v>
      </c>
    </row>
    <row r="138" spans="1:5" x14ac:dyDescent="0.25">
      <c r="A138" s="97" t="s">
        <v>357</v>
      </c>
      <c r="B138" s="78"/>
      <c r="C138" s="78" t="s">
        <v>166</v>
      </c>
      <c r="D138" s="76" t="s">
        <v>250</v>
      </c>
      <c r="E138" s="142">
        <v>208634.4</v>
      </c>
    </row>
    <row r="139" spans="1:5" x14ac:dyDescent="0.25">
      <c r="A139" s="97" t="s">
        <v>360</v>
      </c>
      <c r="B139" s="78"/>
      <c r="C139" s="78" t="s">
        <v>166</v>
      </c>
      <c r="D139" s="76" t="s">
        <v>250</v>
      </c>
      <c r="E139" s="142">
        <v>911387</v>
      </c>
    </row>
    <row r="140" spans="1:5" x14ac:dyDescent="0.25">
      <c r="A140" s="97" t="s">
        <v>173</v>
      </c>
      <c r="B140" s="78" t="s">
        <v>158</v>
      </c>
      <c r="C140" s="78" t="s">
        <v>174</v>
      </c>
      <c r="D140" s="76" t="s">
        <v>250</v>
      </c>
      <c r="E140" s="142">
        <v>680000</v>
      </c>
    </row>
    <row r="141" spans="1:5" x14ac:dyDescent="0.25">
      <c r="A141" s="97" t="s">
        <v>360</v>
      </c>
      <c r="B141" s="78"/>
      <c r="C141" s="78" t="s">
        <v>176</v>
      </c>
      <c r="D141" s="76" t="s">
        <v>250</v>
      </c>
      <c r="E141" s="142">
        <v>1535209</v>
      </c>
    </row>
    <row r="142" spans="1:5" x14ac:dyDescent="0.25">
      <c r="A142" s="97" t="s">
        <v>178</v>
      </c>
      <c r="B142" s="78" t="s">
        <v>158</v>
      </c>
      <c r="C142" s="78" t="s">
        <v>179</v>
      </c>
      <c r="D142" s="76" t="s">
        <v>250</v>
      </c>
      <c r="E142" s="142">
        <v>3672000</v>
      </c>
    </row>
    <row r="143" spans="1:5" x14ac:dyDescent="0.25">
      <c r="A143" s="97" t="s">
        <v>182</v>
      </c>
      <c r="B143" s="78" t="s">
        <v>158</v>
      </c>
      <c r="C143" s="78" t="s">
        <v>183</v>
      </c>
      <c r="D143" s="76" t="s">
        <v>250</v>
      </c>
      <c r="E143" s="142">
        <v>4085000</v>
      </c>
    </row>
    <row r="144" spans="1:5" x14ac:dyDescent="0.25">
      <c r="A144" s="97" t="s">
        <v>184</v>
      </c>
      <c r="B144" s="78" t="s">
        <v>158</v>
      </c>
      <c r="C144" s="78" t="s">
        <v>185</v>
      </c>
      <c r="D144" s="78" t="s">
        <v>252</v>
      </c>
      <c r="E144" s="142">
        <v>6237000</v>
      </c>
    </row>
    <row r="145" spans="1:5" x14ac:dyDescent="0.25">
      <c r="A145" s="97" t="s">
        <v>186</v>
      </c>
      <c r="B145" s="78"/>
      <c r="C145" s="78" t="s">
        <v>187</v>
      </c>
      <c r="D145" s="78" t="s">
        <v>252</v>
      </c>
      <c r="E145" s="142">
        <v>1049000</v>
      </c>
    </row>
    <row r="146" spans="1:5" x14ac:dyDescent="0.25">
      <c r="A146" s="97" t="s">
        <v>188</v>
      </c>
      <c r="B146" s="78"/>
      <c r="C146" s="78" t="s">
        <v>187</v>
      </c>
      <c r="D146" s="78" t="s">
        <v>252</v>
      </c>
      <c r="E146" s="142">
        <v>3063000</v>
      </c>
    </row>
    <row r="147" spans="1:5" ht="15.75" thickBot="1" x14ac:dyDescent="0.3">
      <c r="A147" s="165"/>
      <c r="B147" s="80"/>
      <c r="C147" s="80"/>
      <c r="D147" s="80"/>
      <c r="E147" s="166"/>
    </row>
    <row r="148" spans="1:5" ht="16.5" thickBot="1" x14ac:dyDescent="0.3">
      <c r="A148" s="85" t="s">
        <v>361</v>
      </c>
      <c r="B148" s="60"/>
      <c r="C148" s="60"/>
      <c r="D148" s="60"/>
      <c r="E148" s="151">
        <f>SUM(E149:E157)</f>
        <v>1642535.7</v>
      </c>
    </row>
    <row r="149" spans="1:5" x14ac:dyDescent="0.25">
      <c r="A149" s="24" t="s">
        <v>190</v>
      </c>
      <c r="B149" s="25" t="s">
        <v>191</v>
      </c>
      <c r="C149" s="25" t="s">
        <v>192</v>
      </c>
      <c r="D149" s="25" t="s">
        <v>258</v>
      </c>
      <c r="E149" s="167">
        <v>25867.4</v>
      </c>
    </row>
    <row r="150" spans="1:5" x14ac:dyDescent="0.25">
      <c r="A150" s="27" t="s">
        <v>193</v>
      </c>
      <c r="B150" s="28" t="s">
        <v>191</v>
      </c>
      <c r="C150" s="28" t="s">
        <v>192</v>
      </c>
      <c r="D150" s="25" t="s">
        <v>258</v>
      </c>
      <c r="E150" s="148">
        <v>150000</v>
      </c>
    </row>
    <row r="151" spans="1:5" x14ac:dyDescent="0.25">
      <c r="A151" s="27" t="s">
        <v>194</v>
      </c>
      <c r="B151" s="28" t="s">
        <v>191</v>
      </c>
      <c r="C151" s="28" t="s">
        <v>195</v>
      </c>
      <c r="D151" s="25" t="s">
        <v>258</v>
      </c>
      <c r="E151" s="143">
        <v>13912</v>
      </c>
    </row>
    <row r="152" spans="1:5" x14ac:dyDescent="0.25">
      <c r="A152" s="27" t="s">
        <v>196</v>
      </c>
      <c r="B152" s="28" t="s">
        <v>191</v>
      </c>
      <c r="C152" s="28" t="s">
        <v>192</v>
      </c>
      <c r="D152" s="25" t="s">
        <v>258</v>
      </c>
      <c r="E152" s="148">
        <v>1353</v>
      </c>
    </row>
    <row r="153" spans="1:5" x14ac:dyDescent="0.25">
      <c r="A153" s="27" t="s">
        <v>197</v>
      </c>
      <c r="B153" s="28" t="s">
        <v>191</v>
      </c>
      <c r="C153" s="28" t="s">
        <v>195</v>
      </c>
      <c r="D153" s="25" t="s">
        <v>258</v>
      </c>
      <c r="E153" s="143">
        <v>80752</v>
      </c>
    </row>
    <row r="154" spans="1:5" x14ac:dyDescent="0.25">
      <c r="A154" s="27" t="s">
        <v>198</v>
      </c>
      <c r="B154" s="28" t="s">
        <v>191</v>
      </c>
      <c r="C154" s="28" t="s">
        <v>199</v>
      </c>
      <c r="D154" s="25" t="s">
        <v>258</v>
      </c>
      <c r="E154" s="148">
        <v>21863.3</v>
      </c>
    </row>
    <row r="155" spans="1:5" x14ac:dyDescent="0.25">
      <c r="A155" s="27" t="s">
        <v>200</v>
      </c>
      <c r="B155" s="28" t="s">
        <v>191</v>
      </c>
      <c r="C155" s="28" t="s">
        <v>201</v>
      </c>
      <c r="D155" s="25" t="s">
        <v>258</v>
      </c>
      <c r="E155" s="143">
        <v>185488</v>
      </c>
    </row>
    <row r="156" spans="1:5" x14ac:dyDescent="0.25">
      <c r="A156" s="27" t="s">
        <v>202</v>
      </c>
      <c r="B156" s="28" t="s">
        <v>191</v>
      </c>
      <c r="C156" s="28" t="s">
        <v>362</v>
      </c>
      <c r="D156" s="28" t="s">
        <v>250</v>
      </c>
      <c r="E156" s="143">
        <v>4000</v>
      </c>
    </row>
    <row r="157" spans="1:5" x14ac:dyDescent="0.25">
      <c r="A157" s="27" t="s">
        <v>205</v>
      </c>
      <c r="B157" s="28" t="s">
        <v>191</v>
      </c>
      <c r="C157" s="28" t="s">
        <v>206</v>
      </c>
      <c r="D157" s="28" t="s">
        <v>254</v>
      </c>
      <c r="E157" s="143">
        <v>1159300</v>
      </c>
    </row>
    <row r="158" spans="1:5" x14ac:dyDescent="0.25">
      <c r="A158" s="27"/>
      <c r="B158" s="28"/>
      <c r="C158" s="28"/>
      <c r="D158" s="28"/>
      <c r="E158" s="143"/>
    </row>
    <row r="159" spans="1:5" ht="15.75" thickBot="1" x14ac:dyDescent="0.3">
      <c r="A159" s="36"/>
      <c r="B159" s="37"/>
      <c r="C159" s="37"/>
      <c r="D159" s="37"/>
      <c r="E159" s="149"/>
    </row>
    <row r="160" spans="1:5" ht="16.5" thickBot="1" x14ac:dyDescent="0.3">
      <c r="A160" s="85" t="s">
        <v>363</v>
      </c>
      <c r="B160" s="60"/>
      <c r="C160" s="60"/>
      <c r="D160" s="60"/>
      <c r="E160" s="168">
        <f>SUM(E161:E161)</f>
        <v>1431072.67</v>
      </c>
    </row>
    <row r="161" spans="1:5" ht="15.75" thickBot="1" x14ac:dyDescent="0.3">
      <c r="A161" s="99" t="s">
        <v>242</v>
      </c>
      <c r="B161" s="100" t="s">
        <v>15</v>
      </c>
      <c r="C161" s="100" t="s">
        <v>243</v>
      </c>
      <c r="D161" s="100" t="s">
        <v>364</v>
      </c>
      <c r="E161" s="169">
        <v>1431072.67</v>
      </c>
    </row>
    <row r="162" spans="1:5" ht="16.5" thickBot="1" x14ac:dyDescent="0.3">
      <c r="A162" s="139" t="s">
        <v>365</v>
      </c>
      <c r="B162" s="170"/>
      <c r="C162" s="170"/>
      <c r="D162" s="170"/>
      <c r="E162" s="140">
        <f>SUM(E5+E22+E44+E72+E80+E92+E98+E113+E125+E148+E160)</f>
        <v>63946953.07</v>
      </c>
    </row>
  </sheetData>
  <mergeCells count="1"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2016</vt:lpstr>
      <vt:lpstr>2017</vt:lpstr>
      <vt:lpstr>2018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2020-02-17T08:44:56Z</dcterms:modified>
</cp:coreProperties>
</file>